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y.higashi\Desktop\【財政状況資料集】_304018_白浜町_2023\"/>
    </mc:Choice>
  </mc:AlternateContent>
  <xr:revisionPtr revIDLastSave="0" documentId="13_ncr:1_{1029981D-5C56-4E91-AAF0-44CA8D075A90}" xr6:coauthVersionLast="36" xr6:coauthVersionMax="36" xr10:uidLastSave="{00000000-0000-0000-0000-000000000000}"/>
  <bookViews>
    <workbookView xWindow="0" yWindow="0" windowWidth="28800" windowHeight="14115" firstSheet="1" activeTab="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C39" i="10"/>
  <c r="CO38" i="10"/>
  <c r="BE38" i="10"/>
  <c r="AM38" i="10"/>
  <c r="C38" i="10"/>
  <c r="BE37" i="10"/>
  <c r="C37" i="10"/>
  <c r="BE36" i="10"/>
  <c r="C36" i="10"/>
  <c r="BE35" i="10"/>
  <c r="BW34" i="10"/>
  <c r="BW35" i="10" s="1"/>
  <c r="BW36" i="10" s="1"/>
  <c r="BW37" i="10" s="1"/>
  <c r="BW38" i="10" s="1"/>
  <c r="BW39" i="10" s="1"/>
  <c r="BW40" i="10" s="1"/>
  <c r="BW41" i="10" s="1"/>
  <c r="BW42" i="10" s="1"/>
  <c r="BW43" i="10" s="1"/>
  <c r="BE34" i="10"/>
  <c r="C34" i="10"/>
  <c r="CO34" i="10" l="1"/>
  <c r="CO35" i="10" s="1"/>
  <c r="CO36" i="10" s="1"/>
  <c r="CO37" i="10" s="1"/>
  <c r="C35" i="10"/>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U39" i="10" s="1"/>
  <c r="AM34" i="10" l="1"/>
  <c r="AM35" i="10" s="1"/>
  <c r="AM36" i="10" s="1"/>
  <c r="AM37" i="10" s="1"/>
</calcChain>
</file>

<file path=xl/sharedStrings.xml><?xml version="1.0" encoding="utf-8"?>
<sst xmlns="http://schemas.openxmlformats.org/spreadsheetml/2006/main" count="1133" uniqueCount="577">
  <si>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</si>
  <si>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</si>
  <si>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</si>
  <si>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</si>
  <si>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</si>
  <si>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</si>
  <si>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</si>
  <si>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</si>
  <si>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</si>
  <si>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</si>
  <si>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</si>
  <si>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</si>
  <si>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</si>
  <si>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</si>
  <si>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</si>
  <si>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</si>
  <si>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</si>
  <si>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</si>
  <si>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</si>
  <si>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</si>
  <si>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</si>
  <si>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</si>
  <si>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</si>
  <si>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</si>
  <si>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</si>
  <si>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</si>
  <si>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</si>
  <si>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</si>
  <si>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</si>
  <si>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</si>
  <si>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</si>
  <si>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</si>
  <si>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</si>
  <si>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</si>
  <si>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</si>
  <si>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</si>
  <si>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</si>
  <si>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</si>
  <si>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</si>
  <si>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</si>
  <si>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</si>
  <si>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</si>
  <si>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</si>
  <si>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</si>
  <si>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</si>
  <si>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</si>
  <si>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</si>
  <si>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</si>
  <si>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</si>
  <si>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</si>
  <si>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</si>
  <si>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</si>
  <si>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</si>
  <si>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</si>
  <si>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</si>
  <si>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</si>
  <si>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</si>
  <si>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</si>
  <si>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</si>
  <si>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</si>
  <si>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</si>
  <si>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</si>
  <si>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</si>
  <si>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</si>
  <si>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</si>
  <si>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</si>
  <si>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</si>
  <si>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</si>
  <si>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</si>
  <si>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</si>
  <si>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</si>
  <si>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</si>
  <si>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</si>
  <si>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</si>
  <si>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</si>
  <si>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</si>
  <si>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</si>
  <si>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</si>
  <si>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</si>
  <si>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</si>
  <si>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</si>
  <si>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</si>
  <si>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</si>
  <si>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</si>
  <si>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</si>
  <si>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</si>
  <si>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</si>
  <si>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</si>
  <si>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</si>
  <si>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</si>
  <si>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</si>
  <si>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</si>
  <si>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</si>
  <si>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</si>
  <si>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白浜町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</si>
  <si>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</si>
  <si>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</si>
  <si>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</si>
  <si>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</si>
  <si>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</si>
  <si>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</si>
  <si>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</si>
  <si>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</si>
  <si>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</si>
  <si>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</si>
  <si>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</si>
  <si>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</si>
  <si>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</si>
  <si>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</si>
  <si>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</si>
  <si>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</si>
  <si>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</si>
  <si>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</si>
  <si>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</si>
  <si>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</si>
  <si>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</si>
  <si>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</si>
  <si>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</si>
  <si>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</si>
  <si>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</si>
  <si>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</si>
  <si>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</si>
  <si>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</si>
  <si>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</si>
  <si>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</si>
  <si>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</si>
  <si>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</si>
  <si>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</si>
  <si>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</si>
  <si>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</si>
  <si>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</si>
  <si>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</si>
  <si>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</si>
  <si>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</si>
  <si>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</si>
  <si>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</si>
  <si>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</si>
  <si>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</si>
  <si>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</si>
  <si>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</si>
  <si>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</si>
  <si>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</si>
  <si>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</si>
  <si>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うち日本人(％)</t>
    <phoneticPr fontId="5"/>
  </si>
  <si>
    <t>-2.0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</si>
  <si>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</si>
  <si>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</si>
  <si>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</si>
  <si>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</si>
  <si>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</si>
  <si>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</si>
  <si>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</si>
  <si>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</si>
  <si>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</si>
  <si>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</si>
  <si>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</si>
  <si>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</si>
  <si>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</si>
  <si>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</si>
  <si>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</si>
  <si>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</si>
  <si>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</si>
  <si>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</si>
  <si>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</si>
  <si>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</si>
  <si>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</si>
  <si>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</si>
  <si>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</si>
  <si>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</si>
  <si>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</si>
  <si>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</si>
  <si>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</si>
  <si>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</si>
  <si>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</si>
  <si>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</si>
  <si>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</si>
  <si>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</si>
  <si>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</si>
  <si>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</si>
  <si>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</si>
  <si>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</si>
  <si>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</si>
  <si>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</si>
  <si>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</si>
  <si>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</si>
  <si>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</si>
  <si>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</si>
  <si>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</si>
  <si>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</si>
  <si>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</si>
  <si>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</si>
  <si>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</si>
  <si>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</si>
  <si>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</si>
  <si>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</si>
  <si>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</si>
  <si>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</si>
  <si>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</si>
  <si>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</si>
  <si>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</si>
  <si>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</si>
  <si>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</si>
  <si>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</si>
  <si>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和歌山県白浜町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</si>
  <si>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</si>
  <si>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</si>
  <si>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</si>
  <si>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</si>
  <si>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</si>
  <si>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</si>
  <si>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</si>
  <si>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</si>
  <si>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</si>
  <si>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</si>
  <si>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</si>
  <si>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</si>
  <si>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</si>
  <si>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</si>
  <si>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</si>
  <si>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</si>
  <si>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</si>
  <si>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</si>
  <si>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</si>
  <si>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</si>
  <si>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</si>
  <si>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</si>
  <si>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</si>
  <si>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</si>
  <si>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</si>
  <si>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</si>
  <si>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</si>
  <si>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</si>
  <si>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</si>
  <si>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</si>
  <si>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</si>
  <si>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</si>
  <si>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</si>
  <si>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</si>
  <si>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</si>
  <si>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</si>
  <si>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</si>
  <si>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</si>
  <si>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</si>
  <si>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</si>
  <si>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</si>
  <si>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</si>
  <si>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</si>
  <si>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</si>
  <si>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</si>
  <si>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</si>
  <si>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</si>
  <si>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</si>
  <si>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</si>
  <si>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</si>
  <si>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</si>
  <si>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</si>
  <si>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</si>
  <si>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</si>
  <si>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</si>
  <si>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</si>
  <si>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</si>
  <si>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</si>
  <si>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</si>
  <si>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</si>
  <si>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</si>
  <si>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</si>
  <si>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</si>
  <si>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</si>
  <si>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</si>
  <si>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</si>
  <si>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</si>
  <si>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</si>
  <si>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</si>
  <si>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</si>
  <si>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</si>
  <si>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</si>
  <si>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</si>
  <si>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</si>
  <si>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</si>
  <si>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</si>
  <si>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</si>
  <si>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</si>
  <si>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</si>
  <si>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</si>
  <si>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</si>
  <si>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</si>
  <si>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</si>
  <si>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</si>
  <si>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</si>
  <si>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</si>
  <si>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</si>
  <si>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</si>
  <si>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</si>
  <si>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</si>
  <si>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</si>
  <si>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</si>
  <si>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</si>
  <si>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</si>
  <si>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</si>
  <si>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</si>
  <si>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</si>
  <si>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</si>
  <si>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</si>
  <si>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</si>
  <si>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</si>
  <si>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</si>
  <si>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</si>
  <si>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</si>
  <si>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</si>
  <si>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</si>
  <si>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</si>
  <si>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</si>
  <si>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</si>
  <si>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</si>
  <si>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</si>
  <si>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</si>
  <si>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</si>
  <si>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</si>
  <si>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</si>
  <si>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</si>
  <si>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</si>
  <si>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</si>
  <si>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</si>
  <si>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</si>
  <si>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</si>
  <si>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</si>
  <si>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</si>
  <si>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</si>
  <si>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</si>
  <si>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</si>
  <si>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</si>
  <si>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</si>
  <si>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</si>
  <si>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</si>
  <si>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</si>
  <si>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</si>
  <si>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</si>
  <si>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</si>
  <si>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</si>
  <si>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</si>
  <si>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</si>
  <si>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</si>
  <si>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</si>
  <si>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</si>
  <si>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</si>
  <si>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</si>
  <si>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</si>
  <si>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</si>
  <si>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</si>
  <si>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</si>
  <si>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</si>
  <si>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</si>
  <si>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</si>
  <si>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</si>
  <si>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和歌山県白浜町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</si>
  <si>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</si>
  <si>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</si>
  <si>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</si>
  <si>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</si>
  <si>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</si>
  <si>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</si>
  <si>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</si>
  <si>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</si>
  <si>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</si>
  <si>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</si>
  <si>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</si>
  <si>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</si>
  <si>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</si>
  <si>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</si>
  <si>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</si>
  <si>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</si>
  <si>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</si>
  <si>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</si>
  <si>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</si>
  <si>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</si>
  <si>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</si>
  <si>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</si>
  <si>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</si>
  <si>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</si>
  <si>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</si>
  <si>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</si>
  <si>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</si>
  <si>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</si>
  <si>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</si>
  <si>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</si>
  <si>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</si>
  <si>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</si>
  <si>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</si>
  <si>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</si>
  <si>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</si>
  <si>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国民健康保険事業特別会計直営日置診療施設勘定</t>
    <phoneticPr fontId="5"/>
  </si>
  <si>
    <t>国民健康保険事業特別会計直営三舞診療施設勘定</t>
    <phoneticPr fontId="5"/>
  </si>
  <si>
    <t>国民健康保険事業特別会計直営川添診療施設勘定</t>
    <phoneticPr fontId="5"/>
  </si>
  <si>
    <t>介護保険特別会計</t>
    <phoneticPr fontId="5"/>
  </si>
  <si>
    <t>後期高齢者医療特別会計</t>
    <phoneticPr fontId="5"/>
  </si>
  <si>
    <t>水道事業特別会計</t>
    <phoneticPr fontId="5"/>
  </si>
  <si>
    <t>法適用企業</t>
    <phoneticPr fontId="5"/>
  </si>
  <si>
    <t>下水道事業特別会計</t>
    <phoneticPr fontId="5"/>
  </si>
  <si>
    <t>農業集落排水事業特別会計</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</si>
  <si>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</si>
  <si>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</si>
  <si>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</si>
  <si>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</si>
  <si>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</si>
  <si>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</si>
  <si>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</si>
  <si>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</si>
  <si>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</si>
  <si>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</si>
  <si>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</si>
  <si>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</si>
  <si>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</si>
  <si>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</si>
  <si>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</si>
  <si>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</si>
  <si>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</si>
  <si>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</si>
  <si>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</si>
  <si>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</si>
  <si>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</si>
  <si>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</si>
  <si>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</si>
  <si>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</si>
  <si>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</si>
  <si>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</si>
  <si>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</si>
  <si>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</si>
  <si>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</si>
  <si>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</si>
  <si>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</si>
  <si>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</si>
  <si>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</si>
  <si>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</si>
  <si>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</si>
  <si>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</si>
  <si>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</si>
  <si>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</si>
  <si>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</si>
  <si>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</si>
  <si>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</si>
  <si>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</si>
  <si>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</si>
  <si>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</si>
  <si>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</si>
  <si>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</si>
  <si>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</si>
  <si>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</si>
  <si>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</si>
  <si>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</si>
  <si>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</si>
  <si>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</si>
  <si>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</si>
  <si>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</si>
  <si>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</si>
  <si>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</si>
  <si>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</si>
  <si>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</si>
  <si>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</si>
  <si>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</si>
  <si>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</si>
  <si>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</si>
  <si>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</si>
  <si>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</si>
  <si>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</si>
  <si>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</si>
  <si>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</si>
  <si>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</si>
  <si>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</si>
  <si>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</si>
  <si>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</si>
  <si>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</si>
  <si>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</si>
  <si>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</si>
  <si>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</si>
  <si>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</si>
  <si>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</si>
  <si>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</si>
  <si>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</si>
  <si>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</si>
  <si>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</si>
  <si>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</si>
  <si>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</si>
  <si>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</si>
  <si>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</si>
  <si>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</si>
  <si>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</si>
  <si>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</si>
  <si>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</si>
  <si>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</si>
  <si>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</si>
  <si>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</si>
  <si>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</si>
  <si>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</si>
  <si>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</si>
  <si>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</si>
  <si>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</si>
  <si>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</si>
  <si>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</si>
  <si>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</si>
  <si>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</si>
  <si>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</si>
  <si>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</si>
  <si>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</si>
  <si>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</si>
  <si>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</si>
  <si>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</si>
  <si>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</si>
  <si>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</si>
  <si>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</si>
  <si>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</si>
  <si>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</si>
  <si>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</si>
  <si>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</si>
  <si>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</si>
  <si>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</si>
  <si>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</si>
  <si>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</si>
  <si>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</si>
  <si>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</si>
  <si>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</si>
  <si>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</si>
  <si>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</si>
  <si>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</si>
  <si>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</si>
  <si>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</si>
  <si>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</si>
  <si>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</si>
  <si>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</si>
  <si>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</si>
  <si>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</si>
  <si>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</si>
  <si>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</si>
  <si>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</si>
  <si>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</si>
  <si>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</si>
  <si>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5.91</t>
  </si>
  <si>
    <t>▲ 3.72</t>
  </si>
  <si>
    <t>水道事業特別会計</t>
  </si>
  <si>
    <t>一般会計</t>
  </si>
  <si>
    <t>介護保険特別会計</t>
  </si>
  <si>
    <t>国民健康保険事業特別会計事業勘定</t>
  </si>
  <si>
    <t>下水道事業特別会計</t>
  </si>
  <si>
    <t>簡易水道事業特別会計</t>
  </si>
  <si>
    <t>後期高齢者医療特別会計</t>
  </si>
  <si>
    <t>土地取得特別会計</t>
  </si>
  <si>
    <t>その他会計（赤字）</t>
  </si>
  <si>
    <t>その他会計（黒字）</t>
  </si>
  <si>
    <t>R01</t>
    <phoneticPr fontId="5"/>
  </si>
  <si>
    <t>R02</t>
    <phoneticPr fontId="5"/>
  </si>
  <si>
    <t>R03</t>
    <phoneticPr fontId="5"/>
  </si>
  <si>
    <t>R04</t>
    <phoneticPr fontId="5"/>
  </si>
  <si>
    <t>R05</t>
    <phoneticPr fontId="5"/>
  </si>
  <si>
    <t>地域振興基金</t>
    <rPh sb="0" eb="2">
      <t>チイキ</t>
    </rPh>
    <rPh sb="2" eb="4">
      <t>シンコウ</t>
    </rPh>
    <rPh sb="4" eb="6">
      <t>キキン</t>
    </rPh>
    <phoneticPr fontId="5"/>
  </si>
  <si>
    <t>庁舎等整備基金</t>
    <rPh sb="0" eb="2">
      <t>チョウシャ</t>
    </rPh>
    <rPh sb="2" eb="3">
      <t>トウ</t>
    </rPh>
    <rPh sb="3" eb="5">
      <t>セイビ</t>
    </rPh>
    <rPh sb="5" eb="7">
      <t>キキン</t>
    </rPh>
    <phoneticPr fontId="2"/>
  </si>
  <si>
    <t>公共施設整備基金</t>
    <rPh sb="0" eb="2">
      <t>コウキョウ</t>
    </rPh>
    <rPh sb="2" eb="4">
      <t>シセツ</t>
    </rPh>
    <rPh sb="4" eb="6">
      <t>セイビ</t>
    </rPh>
    <rPh sb="6" eb="8">
      <t>キキン</t>
    </rPh>
    <phoneticPr fontId="2"/>
  </si>
  <si>
    <t>ふるさと白浜応援基金</t>
    <rPh sb="4" eb="6">
      <t>シラハマ</t>
    </rPh>
    <rPh sb="6" eb="8">
      <t>オウエン</t>
    </rPh>
    <rPh sb="8" eb="10">
      <t>キキン</t>
    </rPh>
    <phoneticPr fontId="2"/>
  </si>
  <si>
    <t>観光施設基金</t>
    <rPh sb="0" eb="2">
      <t>カンコウ</t>
    </rPh>
    <rPh sb="2" eb="4">
      <t>シセツ</t>
    </rPh>
    <rPh sb="4" eb="6">
      <t>キキン</t>
    </rPh>
    <phoneticPr fontId="2"/>
  </si>
  <si>
    <t>白浜町土地開発公社</t>
  </si>
  <si>
    <t>白浜医療福祉財団</t>
  </si>
  <si>
    <t>南白浜温泉</t>
  </si>
  <si>
    <t>南紀白浜コミュニティ放送</t>
  </si>
  <si>
    <t>-</t>
    <phoneticPr fontId="10"/>
  </si>
  <si>
    <t>和歌山県市町村総合事務組合</t>
  </si>
  <si>
    <t>富田川治水組合</t>
  </si>
  <si>
    <t>大辺路衛生施設組合</t>
  </si>
  <si>
    <t>紀南地方児童福祉施設組合</t>
  </si>
  <si>
    <t>田辺周辺市町村圏組合</t>
  </si>
  <si>
    <t>富田川衛生施設組合</t>
  </si>
  <si>
    <t>和歌山地方税回収機構</t>
  </si>
  <si>
    <t>住宅新築資金等貸付金回収管理組合</t>
  </si>
  <si>
    <t>紀南環境広域施設組合</t>
  </si>
  <si>
    <t>紀南地方老人福祉施設組合（普通会計）</t>
    <rPh sb="0" eb="2">
      <t>キナン</t>
    </rPh>
    <rPh sb="2" eb="4">
      <t>チホウ</t>
    </rPh>
    <rPh sb="4" eb="6">
      <t>ロウジン</t>
    </rPh>
    <rPh sb="6" eb="8">
      <t>フクシ</t>
    </rPh>
    <rPh sb="8" eb="10">
      <t>シセツ</t>
    </rPh>
    <rPh sb="10" eb="12">
      <t>クミアイ</t>
    </rPh>
    <phoneticPr fontId="2"/>
  </si>
  <si>
    <t>紀南地方老人福祉施設組合（公営企業会計）</t>
    <rPh sb="0" eb="2">
      <t>キナン</t>
    </rPh>
    <rPh sb="2" eb="4">
      <t>チホウ</t>
    </rPh>
    <rPh sb="4" eb="6">
      <t>ロウジン</t>
    </rPh>
    <rPh sb="6" eb="8">
      <t>フクシ</t>
    </rPh>
    <rPh sb="8" eb="10">
      <t>シセツ</t>
    </rPh>
    <rPh sb="10" eb="12">
      <t>クミアイ</t>
    </rPh>
    <rPh sb="13" eb="15">
      <t>コウエイ</t>
    </rPh>
    <rPh sb="15" eb="17">
      <t>キギョウ</t>
    </rPh>
    <rPh sb="17" eb="19">
      <t>カイケイ</t>
    </rPh>
    <phoneticPr fontId="2"/>
  </si>
  <si>
    <t>和歌山県後期高齢者医療連合（普通会計）</t>
    <rPh sb="14" eb="16">
      <t>フツウ</t>
    </rPh>
    <rPh sb="16" eb="18">
      <t>カイケイ</t>
    </rPh>
    <phoneticPr fontId="2"/>
  </si>
  <si>
    <t>和歌山県後期高齢者医療連合（特別会計）</t>
    <rPh sb="14" eb="16">
      <t>トクベツ</t>
    </rPh>
    <rPh sb="16" eb="18">
      <t>カイケイ</t>
    </rPh>
    <phoneticPr fontId="2"/>
  </si>
  <si>
    <t>公立紀南病院組合</t>
    <rPh sb="0" eb="2">
      <t>コウリツ</t>
    </rPh>
    <rPh sb="2" eb="3">
      <t>キ</t>
    </rPh>
    <rPh sb="3" eb="4">
      <t>ナン</t>
    </rPh>
    <rPh sb="4" eb="6">
      <t>ビョウイン</t>
    </rPh>
    <rPh sb="6" eb="8">
      <t>クミアイ</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</si>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</sst>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3A11-4242-8304-4D4F1585001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79183</c:v>
                </c:pt>
                <c:pt idx="1">
                  <c:v>116413</c:v>
                </c:pt>
                <c:pt idx="2">
                  <c:v>115681</c:v>
                </c:pt>
                <c:pt idx="3">
                  <c:v>67737</c:v>
                </c:pt>
                <c:pt idx="4">
                  <c:v>66134</c:v>
                </c:pt>
              </c:numCache>
            </c:numRef>
          </c:val>
          <c:smooth val="0"/>
          <c:extLst>
            <c:ext xmlns:c16="http://schemas.microsoft.com/office/drawing/2014/chart" uri="{C3380CC4-5D6E-409C-BE32-E72D297353CC}">
              <c16:uniqueId val="{00000001-3A11-4242-8304-4D4F1585001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0.35</c:v>
                </c:pt>
                <c:pt idx="1">
                  <c:v>0.55000000000000004</c:v>
                </c:pt>
                <c:pt idx="2">
                  <c:v>6.2</c:v>
                </c:pt>
                <c:pt idx="3">
                  <c:v>7.96</c:v>
                </c:pt>
                <c:pt idx="4">
                  <c:v>5.93</c:v>
                </c:pt>
              </c:numCache>
            </c:numRef>
          </c:val>
          <c:extLst>
            <c:ext xmlns:c16="http://schemas.microsoft.com/office/drawing/2014/chart" uri="{C3380CC4-5D6E-409C-BE32-E72D297353CC}">
              <c16:uniqueId val="{00000000-1CC6-45AB-B9D7-CA5028B925D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29.34</c:v>
                </c:pt>
                <c:pt idx="1">
                  <c:v>24.27</c:v>
                </c:pt>
                <c:pt idx="2">
                  <c:v>23.67</c:v>
                </c:pt>
                <c:pt idx="3">
                  <c:v>27.57</c:v>
                </c:pt>
                <c:pt idx="4">
                  <c:v>31.48</c:v>
                </c:pt>
              </c:numCache>
            </c:numRef>
          </c:val>
          <c:extLst>
            <c:ext xmlns:c16="http://schemas.microsoft.com/office/drawing/2014/chart" uri="{C3380CC4-5D6E-409C-BE32-E72D297353CC}">
              <c16:uniqueId val="{00000001-1CC6-45AB-B9D7-CA5028B925D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-5.91</c:v>
                </c:pt>
                <c:pt idx="1">
                  <c:v>-3.72</c:v>
                </c:pt>
                <c:pt idx="2">
                  <c:v>5.92</c:v>
                </c:pt>
                <c:pt idx="3">
                  <c:v>4.8499999999999996</c:v>
                </c:pt>
                <c:pt idx="4">
                  <c:v>2.04</c:v>
                </c:pt>
              </c:numCache>
            </c:numRef>
          </c:val>
          <c:smooth val="0"/>
          <c:extLst>
            <c:ext xmlns:c16="http://schemas.microsoft.com/office/drawing/2014/chart" uri="{C3380CC4-5D6E-409C-BE32-E72D297353CC}">
              <c16:uniqueId val="{00000002-1CC6-45AB-B9D7-CA5028B925D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extLst>
            <c:ext xmlns:c16="http://schemas.microsoft.com/office/drawing/2014/chart" uri="{C3380CC4-5D6E-409C-BE32-E72D297353CC}">
              <c16:uniqueId val="{00000000-1D55-490E-AC2B-565405FDFF4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D55-490E-AC2B-565405FDFF4E}"/>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0.12</c:v>
                </c:pt>
                <c:pt idx="2">
                  <c:v>#N/A</c:v>
                </c:pt>
                <c:pt idx="3">
                  <c:v>0.12</c:v>
                </c:pt>
                <c:pt idx="4">
                  <c:v>#N/A</c:v>
                </c:pt>
                <c:pt idx="5">
                  <c:v>0.04</c:v>
                </c:pt>
                <c:pt idx="6">
                  <c:v>#N/A</c:v>
                </c:pt>
                <c:pt idx="7">
                  <c:v>0.05</c:v>
                </c:pt>
                <c:pt idx="8">
                  <c:v>#N/A</c:v>
                </c:pt>
                <c:pt idx="9">
                  <c:v>0.05</c:v>
                </c:pt>
              </c:numCache>
            </c:numRef>
          </c:val>
          <c:extLst>
            <c:ext xmlns:c16="http://schemas.microsoft.com/office/drawing/2014/chart" uri="{C3380CC4-5D6E-409C-BE32-E72D297353CC}">
              <c16:uniqueId val="{00000002-1D55-490E-AC2B-565405FDFF4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7.0000000000000007E-2</c:v>
                </c:pt>
                <c:pt idx="6">
                  <c:v>#N/A</c:v>
                </c:pt>
                <c:pt idx="7">
                  <c:v>0.09</c:v>
                </c:pt>
                <c:pt idx="8">
                  <c:v>#N/A</c:v>
                </c:pt>
                <c:pt idx="9">
                  <c:v>0.1</c:v>
                </c:pt>
              </c:numCache>
            </c:numRef>
          </c:val>
          <c:extLst>
            <c:ext xmlns:c16="http://schemas.microsoft.com/office/drawing/2014/chart" uri="{C3380CC4-5D6E-409C-BE32-E72D297353CC}">
              <c16:uniqueId val="{00000003-1D55-490E-AC2B-565405FDFF4E}"/>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0.35</c:v>
                </c:pt>
              </c:numCache>
            </c:numRef>
          </c:val>
          <c:extLst>
            <c:ext xmlns:c16="http://schemas.microsoft.com/office/drawing/2014/chart" uri="{C3380CC4-5D6E-409C-BE32-E72D297353CC}">
              <c16:uniqueId val="{00000004-1D55-490E-AC2B-565405FDFF4E}"/>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0.14000000000000001</c:v>
                </c:pt>
                <c:pt idx="8">
                  <c:v>#N/A</c:v>
                </c:pt>
                <c:pt idx="9">
                  <c:v>0.44</c:v>
                </c:pt>
              </c:numCache>
            </c:numRef>
          </c:val>
          <c:extLst>
            <c:ext xmlns:c16="http://schemas.microsoft.com/office/drawing/2014/chart" uri="{C3380CC4-5D6E-409C-BE32-E72D297353CC}">
              <c16:uniqueId val="{00000005-1D55-490E-AC2B-565405FDFF4E}"/>
            </c:ext>
          </c:extLst>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0.69</c:v>
                </c:pt>
                <c:pt idx="2">
                  <c:v>#N/A</c:v>
                </c:pt>
                <c:pt idx="3">
                  <c:v>0.61</c:v>
                </c:pt>
                <c:pt idx="4">
                  <c:v>#N/A</c:v>
                </c:pt>
                <c:pt idx="5">
                  <c:v>0.5</c:v>
                </c:pt>
                <c:pt idx="6">
                  <c:v>#N/A</c:v>
                </c:pt>
                <c:pt idx="7">
                  <c:v>0.06</c:v>
                </c:pt>
                <c:pt idx="8">
                  <c:v>#N/A</c:v>
                </c:pt>
                <c:pt idx="9">
                  <c:v>0.44</c:v>
                </c:pt>
              </c:numCache>
            </c:numRef>
          </c:val>
          <c:extLst>
            <c:ext xmlns:c16="http://schemas.microsoft.com/office/drawing/2014/chart" uri="{C3380CC4-5D6E-409C-BE32-E72D297353CC}">
              <c16:uniqueId val="{00000006-1D55-490E-AC2B-565405FDFF4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2.19</c:v>
                </c:pt>
                <c:pt idx="2">
                  <c:v>#N/A</c:v>
                </c:pt>
                <c:pt idx="3">
                  <c:v>1.1200000000000001</c:v>
                </c:pt>
                <c:pt idx="4">
                  <c:v>#N/A</c:v>
                </c:pt>
                <c:pt idx="5">
                  <c:v>1.19</c:v>
                </c:pt>
                <c:pt idx="6">
                  <c:v>#N/A</c:v>
                </c:pt>
                <c:pt idx="7">
                  <c:v>1.5</c:v>
                </c:pt>
                <c:pt idx="8">
                  <c:v>#N/A</c:v>
                </c:pt>
                <c:pt idx="9">
                  <c:v>1.02</c:v>
                </c:pt>
              </c:numCache>
            </c:numRef>
          </c:val>
          <c:extLst>
            <c:ext xmlns:c16="http://schemas.microsoft.com/office/drawing/2014/chart" uri="{C3380CC4-5D6E-409C-BE32-E72D297353CC}">
              <c16:uniqueId val="{00000007-1D55-490E-AC2B-565405FDFF4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0.22</c:v>
                </c:pt>
                <c:pt idx="2">
                  <c:v>#N/A</c:v>
                </c:pt>
                <c:pt idx="3">
                  <c:v>0.42</c:v>
                </c:pt>
                <c:pt idx="4">
                  <c:v>#N/A</c:v>
                </c:pt>
                <c:pt idx="5">
                  <c:v>6.15</c:v>
                </c:pt>
                <c:pt idx="6">
                  <c:v>#N/A</c:v>
                </c:pt>
                <c:pt idx="7">
                  <c:v>7.91</c:v>
                </c:pt>
                <c:pt idx="8">
                  <c:v>#N/A</c:v>
                </c:pt>
                <c:pt idx="9">
                  <c:v>5.87</c:v>
                </c:pt>
              </c:numCache>
            </c:numRef>
          </c:val>
          <c:extLst>
            <c:ext xmlns:c16="http://schemas.microsoft.com/office/drawing/2014/chart" uri="{C3380CC4-5D6E-409C-BE32-E72D297353CC}">
              <c16:uniqueId val="{00000008-1D55-490E-AC2B-565405FDFF4E}"/>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32.229999999999997</c:v>
                </c:pt>
                <c:pt idx="2">
                  <c:v>#N/A</c:v>
                </c:pt>
                <c:pt idx="3">
                  <c:v>31.29</c:v>
                </c:pt>
                <c:pt idx="4">
                  <c:v>#N/A</c:v>
                </c:pt>
                <c:pt idx="5">
                  <c:v>31.29</c:v>
                </c:pt>
                <c:pt idx="6">
                  <c:v>#N/A</c:v>
                </c:pt>
                <c:pt idx="7">
                  <c:v>29.77</c:v>
                </c:pt>
                <c:pt idx="8">
                  <c:v>#N/A</c:v>
                </c:pt>
                <c:pt idx="9">
                  <c:v>31.75</c:v>
                </c:pt>
              </c:numCache>
            </c:numRef>
          </c:val>
          <c:extLst>
            <c:ext xmlns:c16="http://schemas.microsoft.com/office/drawing/2014/chart" uri="{C3380CC4-5D6E-409C-BE32-E72D297353CC}">
              <c16:uniqueId val="{00000009-1D55-490E-AC2B-565405FDFF4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1379</c:v>
                </c:pt>
                <c:pt idx="5">
                  <c:v>1375</c:v>
                </c:pt>
                <c:pt idx="8">
                  <c:v>1280</c:v>
                </c:pt>
                <c:pt idx="11">
                  <c:v>1289</c:v>
                </c:pt>
                <c:pt idx="14">
                  <c:v>1269</c:v>
                </c:pt>
              </c:numCache>
            </c:numRef>
          </c:val>
          <c:extLst>
            <c:ext xmlns:c16="http://schemas.microsoft.com/office/drawing/2014/chart" uri="{C3380CC4-5D6E-409C-BE32-E72D297353CC}">
              <c16:uniqueId val="{00000000-BA2A-4A23-B8CB-002DA10EE77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A2A-4A23-B8CB-002DA10EE77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A2A-4A23-B8CB-002DA10EE77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132</c:v>
                </c:pt>
                <c:pt idx="3">
                  <c:v>123</c:v>
                </c:pt>
                <c:pt idx="6">
                  <c:v>45</c:v>
                </c:pt>
                <c:pt idx="9">
                  <c:v>47</c:v>
                </c:pt>
                <c:pt idx="12">
                  <c:v>47</c:v>
                </c:pt>
              </c:numCache>
            </c:numRef>
          </c:val>
          <c:extLst>
            <c:ext xmlns:c16="http://schemas.microsoft.com/office/drawing/2014/chart" uri="{C3380CC4-5D6E-409C-BE32-E72D297353CC}">
              <c16:uniqueId val="{00000003-BA2A-4A23-B8CB-002DA10EE77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271</c:v>
                </c:pt>
                <c:pt idx="3">
                  <c:v>251</c:v>
                </c:pt>
                <c:pt idx="6">
                  <c:v>247</c:v>
                </c:pt>
                <c:pt idx="9">
                  <c:v>221</c:v>
                </c:pt>
                <c:pt idx="12">
                  <c:v>170</c:v>
                </c:pt>
              </c:numCache>
            </c:numRef>
          </c:val>
          <c:extLst>
            <c:ext xmlns:c16="http://schemas.microsoft.com/office/drawing/2014/chart" uri="{C3380CC4-5D6E-409C-BE32-E72D297353CC}">
              <c16:uniqueId val="{00000004-BA2A-4A23-B8CB-002DA10EE77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2A-4A23-B8CB-002DA10EE77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A2A-4A23-B8CB-002DA10EE77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1520</c:v>
                </c:pt>
                <c:pt idx="3">
                  <c:v>1564</c:v>
                </c:pt>
                <c:pt idx="6">
                  <c:v>1508</c:v>
                </c:pt>
                <c:pt idx="9">
                  <c:v>1511</c:v>
                </c:pt>
                <c:pt idx="12">
                  <c:v>1540</c:v>
                </c:pt>
              </c:numCache>
            </c:numRef>
          </c:val>
          <c:extLst>
            <c:ext xmlns:c16="http://schemas.microsoft.com/office/drawing/2014/chart" uri="{C3380CC4-5D6E-409C-BE32-E72D297353CC}">
              <c16:uniqueId val="{00000007-BA2A-4A23-B8CB-002DA10EE77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544</c:v>
                </c:pt>
                <c:pt idx="2">
                  <c:v>#N/A</c:v>
                </c:pt>
                <c:pt idx="3">
                  <c:v>#N/A</c:v>
                </c:pt>
                <c:pt idx="4">
                  <c:v>563</c:v>
                </c:pt>
                <c:pt idx="5">
                  <c:v>#N/A</c:v>
                </c:pt>
                <c:pt idx="6">
                  <c:v>#N/A</c:v>
                </c:pt>
                <c:pt idx="7">
                  <c:v>520</c:v>
                </c:pt>
                <c:pt idx="8">
                  <c:v>#N/A</c:v>
                </c:pt>
                <c:pt idx="9">
                  <c:v>#N/A</c:v>
                </c:pt>
                <c:pt idx="10">
                  <c:v>490</c:v>
                </c:pt>
                <c:pt idx="11">
                  <c:v>#N/A</c:v>
                </c:pt>
                <c:pt idx="12">
                  <c:v>#N/A</c:v>
                </c:pt>
                <c:pt idx="13">
                  <c:v>488</c:v>
                </c:pt>
                <c:pt idx="14">
                  <c:v>#N/A</c:v>
                </c:pt>
              </c:numCache>
            </c:numRef>
          </c:val>
          <c:smooth val="0"/>
          <c:extLst>
            <c:ext xmlns:c16="http://schemas.microsoft.com/office/drawing/2014/chart" uri="{C3380CC4-5D6E-409C-BE32-E72D297353CC}">
              <c16:uniqueId val="{00000008-BA2A-4A23-B8CB-002DA10EE77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14183</c:v>
                </c:pt>
                <c:pt idx="5">
                  <c:v>13447</c:v>
                </c:pt>
                <c:pt idx="8">
                  <c:v>12900</c:v>
                </c:pt>
                <c:pt idx="11">
                  <c:v>12290</c:v>
                </c:pt>
                <c:pt idx="14">
                  <c:v>11578</c:v>
                </c:pt>
              </c:numCache>
            </c:numRef>
          </c:val>
          <c:extLst>
            <c:ext xmlns:c16="http://schemas.microsoft.com/office/drawing/2014/chart" uri="{C3380CC4-5D6E-409C-BE32-E72D297353CC}">
              <c16:uniqueId val="{00000000-6A37-4467-9F68-FB8C732515C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807</c:v>
                </c:pt>
                <c:pt idx="5">
                  <c:v>733</c:v>
                </c:pt>
                <c:pt idx="8">
                  <c:v>727</c:v>
                </c:pt>
                <c:pt idx="11">
                  <c:v>788</c:v>
                </c:pt>
                <c:pt idx="14">
                  <c:v>815</c:v>
                </c:pt>
              </c:numCache>
            </c:numRef>
          </c:val>
          <c:extLst>
            <c:ext xmlns:c16="http://schemas.microsoft.com/office/drawing/2014/chart" uri="{C3380CC4-5D6E-409C-BE32-E72D297353CC}">
              <c16:uniqueId val="{00000001-6A37-4467-9F68-FB8C732515C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4248</c:v>
                </c:pt>
                <c:pt idx="5">
                  <c:v>4169</c:v>
                </c:pt>
                <c:pt idx="8">
                  <c:v>4414</c:v>
                </c:pt>
                <c:pt idx="11">
                  <c:v>4855</c:v>
                </c:pt>
                <c:pt idx="14">
                  <c:v>5297</c:v>
                </c:pt>
              </c:numCache>
            </c:numRef>
          </c:val>
          <c:extLst>
            <c:ext xmlns:c16="http://schemas.microsoft.com/office/drawing/2014/chart" uri="{C3380CC4-5D6E-409C-BE32-E72D297353CC}">
              <c16:uniqueId val="{00000002-6A37-4467-9F68-FB8C732515C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A37-4467-9F68-FB8C732515C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A37-4467-9F68-FB8C732515C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13</c:v>
                </c:pt>
                <c:pt idx="3">
                  <c:v>9</c:v>
                </c:pt>
                <c:pt idx="6">
                  <c:v>6</c:v>
                </c:pt>
                <c:pt idx="9">
                  <c:v>3</c:v>
                </c:pt>
                <c:pt idx="12">
                  <c:v>0</c:v>
                </c:pt>
              </c:numCache>
            </c:numRef>
          </c:val>
          <c:extLst>
            <c:ext xmlns:c16="http://schemas.microsoft.com/office/drawing/2014/chart" uri="{C3380CC4-5D6E-409C-BE32-E72D297353CC}">
              <c16:uniqueId val="{00000005-6A37-4467-9F68-FB8C732515C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1669</c:v>
                </c:pt>
                <c:pt idx="3">
                  <c:v>1542</c:v>
                </c:pt>
                <c:pt idx="6">
                  <c:v>1528</c:v>
                </c:pt>
                <c:pt idx="9">
                  <c:v>1489</c:v>
                </c:pt>
                <c:pt idx="12">
                  <c:v>1526</c:v>
                </c:pt>
              </c:numCache>
            </c:numRef>
          </c:val>
          <c:extLst>
            <c:ext xmlns:c16="http://schemas.microsoft.com/office/drawing/2014/chart" uri="{C3380CC4-5D6E-409C-BE32-E72D297353CC}">
              <c16:uniqueId val="{00000006-6A37-4467-9F68-FB8C732515C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830</c:v>
                </c:pt>
                <c:pt idx="3">
                  <c:v>708</c:v>
                </c:pt>
                <c:pt idx="6">
                  <c:v>652</c:v>
                </c:pt>
                <c:pt idx="9">
                  <c:v>625</c:v>
                </c:pt>
                <c:pt idx="12">
                  <c:v>588</c:v>
                </c:pt>
              </c:numCache>
            </c:numRef>
          </c:val>
          <c:extLst>
            <c:ext xmlns:c16="http://schemas.microsoft.com/office/drawing/2014/chart" uri="{C3380CC4-5D6E-409C-BE32-E72D297353CC}">
              <c16:uniqueId val="{00000007-6A37-4467-9F68-FB8C732515C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1803</c:v>
                </c:pt>
                <c:pt idx="3">
                  <c:v>1758</c:v>
                </c:pt>
                <c:pt idx="6">
                  <c:v>1684</c:v>
                </c:pt>
                <c:pt idx="9">
                  <c:v>1563</c:v>
                </c:pt>
                <c:pt idx="12">
                  <c:v>1542</c:v>
                </c:pt>
              </c:numCache>
            </c:numRef>
          </c:val>
          <c:extLst>
            <c:ext xmlns:c16="http://schemas.microsoft.com/office/drawing/2014/chart" uri="{C3380CC4-5D6E-409C-BE32-E72D297353CC}">
              <c16:uniqueId val="{00000008-6A37-4467-9F68-FB8C732515C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1095</c:v>
                </c:pt>
                <c:pt idx="3">
                  <c:v>796</c:v>
                </c:pt>
                <c:pt idx="6">
                  <c:v>444</c:v>
                </c:pt>
                <c:pt idx="9">
                  <c:v>399</c:v>
                </c:pt>
                <c:pt idx="12">
                  <c:v>354</c:v>
                </c:pt>
              </c:numCache>
            </c:numRef>
          </c:val>
          <c:extLst>
            <c:ext xmlns:c16="http://schemas.microsoft.com/office/drawing/2014/chart" uri="{C3380CC4-5D6E-409C-BE32-E72D297353CC}">
              <c16:uniqueId val="{00000009-6A37-4467-9F68-FB8C732515C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15651</c:v>
                </c:pt>
                <c:pt idx="3">
                  <c:v>16321</c:v>
                </c:pt>
                <c:pt idx="6">
                  <c:v>16727</c:v>
                </c:pt>
                <c:pt idx="9">
                  <c:v>16171</c:v>
                </c:pt>
                <c:pt idx="12">
                  <c:v>15278</c:v>
                </c:pt>
              </c:numCache>
            </c:numRef>
          </c:val>
          <c:extLst>
            <c:ext xmlns:c16="http://schemas.microsoft.com/office/drawing/2014/chart" uri="{C3380CC4-5D6E-409C-BE32-E72D297353CC}">
              <c16:uniqueId val="{0000000A-6A37-4467-9F68-FB8C732515C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1823</c:v>
                </c:pt>
                <c:pt idx="2">
                  <c:v>#N/A</c:v>
                </c:pt>
                <c:pt idx="3">
                  <c:v>#N/A</c:v>
                </c:pt>
                <c:pt idx="4">
                  <c:v>2784</c:v>
                </c:pt>
                <c:pt idx="5">
                  <c:v>#N/A</c:v>
                </c:pt>
                <c:pt idx="6">
                  <c:v>#N/A</c:v>
                </c:pt>
                <c:pt idx="7">
                  <c:v>3001</c:v>
                </c:pt>
                <c:pt idx="8">
                  <c:v>#N/A</c:v>
                </c:pt>
                <c:pt idx="9">
                  <c:v>#N/A</c:v>
                </c:pt>
                <c:pt idx="10">
                  <c:v>2318</c:v>
                </c:pt>
                <c:pt idx="11">
                  <c:v>#N/A</c:v>
                </c:pt>
                <c:pt idx="12">
                  <c:v>#N/A</c:v>
                </c:pt>
                <c:pt idx="13">
                  <c:v>1598</c:v>
                </c:pt>
                <c:pt idx="14">
                  <c:v>#N/A</c:v>
                </c:pt>
              </c:numCache>
            </c:numRef>
          </c:val>
          <c:smooth val="0"/>
          <c:extLst>
            <c:ext xmlns:c16="http://schemas.microsoft.com/office/drawing/2014/chart" uri="{C3380CC4-5D6E-409C-BE32-E72D297353CC}">
              <c16:uniqueId val="{0000000B-6A37-4467-9F68-FB8C732515C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1799</c:v>
                </c:pt>
                <c:pt idx="1">
                  <c:v>2040</c:v>
                </c:pt>
                <c:pt idx="2">
                  <c:v>2339</c:v>
                </c:pt>
              </c:numCache>
            </c:numRef>
          </c:val>
          <c:extLst>
            <c:ext xmlns:c16="http://schemas.microsoft.com/office/drawing/2014/chart" uri="{C3380CC4-5D6E-409C-BE32-E72D297353CC}">
              <c16:uniqueId val="{00000000-469F-4DCC-A70F-4F81A1D6E27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253</c:v>
                </c:pt>
                <c:pt idx="1">
                  <c:v>253</c:v>
                </c:pt>
                <c:pt idx="2">
                  <c:v>312</c:v>
                </c:pt>
              </c:numCache>
            </c:numRef>
          </c:val>
          <c:extLst>
            <c:ext xmlns:c16="http://schemas.microsoft.com/office/drawing/2014/chart" uri="{C3380CC4-5D6E-409C-BE32-E72D297353CC}">
              <c16:uniqueId val="{00000001-469F-4DCC-A70F-4F81A1D6E27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2656</c:v>
                </c:pt>
                <c:pt idx="1">
                  <c:v>2837</c:v>
                </c:pt>
                <c:pt idx="2">
                  <c:v>2931</c:v>
                </c:pt>
              </c:numCache>
            </c:numRef>
          </c:val>
          <c:extLst>
            <c:ext xmlns:c16="http://schemas.microsoft.com/office/drawing/2014/chart" uri="{C3380CC4-5D6E-409C-BE32-E72D297353CC}">
              <c16:uniqueId val="{00000002-469F-4DCC-A70F-4F81A1D6E27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和歌山県白浜町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20,161
19,715
200.99
13,723,790
13,226,453
440,931
7,430,249
15,124,347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税収等は回復傾向にあるが、集中的に取り組んできた防災対策等の大型事業に係る財源として起債を活用したため、公債費が増加している。</a:t>
          </a:r>
        </a:p>
        <a:p>
          <a:r>
            <a:rPr kumimoji="1" lang="ja-JP" altLang="en-US" sz="1300">
              <a:latin typeface="ＭＳ Ｐゴシック" panose="020B0600070205080204" pitchFamily="50" charset="-128"/>
              <a:ea typeface="ＭＳ Ｐゴシック" panose="020B0600070205080204" pitchFamily="50" charset="-128"/>
            </a:rPr>
            <a:t>　財政力指数については、横ばいでの推移となっているが、引き続き、行政改革取組方針等に基づき、自主財源の確保等を図り、財政基盤の強化に努めていく。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71261</xdr:rowOff>
    </xdr:from>
    <xdr:to>
      <xdr:col>23</xdr:col>
      <xdr:colOff>133350</xdr:colOff>
      <xdr:row>44</xdr:row>
      <xdr:rowOff>71261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15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57855</xdr:rowOff>
    </xdr:from>
    <xdr:to>
      <xdr:col>19</xdr:col>
      <xdr:colOff>133350</xdr:colOff>
      <xdr:row>44</xdr:row>
      <xdr:rowOff>71261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016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57855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882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31045</xdr:rowOff>
    </xdr:from>
    <xdr:to>
      <xdr:col>11</xdr:col>
      <xdr:colOff>31750</xdr:colOff>
      <xdr:row>44</xdr:row>
      <xdr:rowOff>44450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7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20461</xdr:rowOff>
    </xdr:from>
    <xdr:to>
      <xdr:col>23</xdr:col>
      <xdr:colOff>184150</xdr:colOff>
      <xdr:row>44</xdr:row>
      <xdr:rowOff>122061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163988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3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20461</xdr:rowOff>
    </xdr:from>
    <xdr:to>
      <xdr:col>19</xdr:col>
      <xdr:colOff>184150</xdr:colOff>
      <xdr:row>44</xdr:row>
      <xdr:rowOff>122061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106838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5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7055</xdr:rowOff>
    </xdr:from>
    <xdr:to>
      <xdr:col>15</xdr:col>
      <xdr:colOff>133350</xdr:colOff>
      <xdr:row>44</xdr:row>
      <xdr:rowOff>108655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93432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151695</xdr:rowOff>
    </xdr:from>
    <xdr:to>
      <xdr:col>7</xdr:col>
      <xdr:colOff>31750</xdr:colOff>
      <xdr:row>44</xdr:row>
      <xdr:rowOff>81845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66622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交付税と臨時財政対策債が減少したが、税収は回復傾向にあり、前年度より経常一般財源等が増加した。しかし、歳出では、障害者自立支援給付費等の扶助費増加で経常的経費充当一般財源も増加し、経常収支比率が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％の悪化となった。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引き続き、徴収率向上対策や経常的事業等の見直しを行い、弾力的な財政運用ができるよう、自主財源の確保に努めていく。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64</xdr:row>
      <xdr:rowOff>21272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915650"/>
          <a:ext cx="8382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171132</xdr:rowOff>
    </xdr:from>
    <xdr:to>
      <xdr:col>19</xdr:col>
      <xdr:colOff>133350</xdr:colOff>
      <xdr:row>63</xdr:row>
      <xdr:rowOff>114300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801032"/>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171132</xdr:rowOff>
    </xdr:from>
    <xdr:to>
      <xdr:col>15</xdr:col>
      <xdr:colOff>82550</xdr:colOff>
      <xdr:row>65</xdr:row>
      <xdr:rowOff>163513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801032"/>
          <a:ext cx="889000" cy="50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113999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153988</xdr:rowOff>
    </xdr:from>
    <xdr:to>
      <xdr:col>11</xdr:col>
      <xdr:colOff>31750</xdr:colOff>
      <xdr:row>65</xdr:row>
      <xdr:rowOff>163513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126788"/>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141922</xdr:rowOff>
    </xdr:from>
    <xdr:to>
      <xdr:col>23</xdr:col>
      <xdr:colOff>184150</xdr:colOff>
      <xdr:row>64</xdr:row>
      <xdr:rowOff>72072</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113999</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1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120332</xdr:rowOff>
    </xdr:from>
    <xdr:to>
      <xdr:col>15</xdr:col>
      <xdr:colOff>133350</xdr:colOff>
      <xdr:row>63</xdr:row>
      <xdr:rowOff>50482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35259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83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112713</xdr:rowOff>
    </xdr:from>
    <xdr:to>
      <xdr:col>11</xdr:col>
      <xdr:colOff>82550</xdr:colOff>
      <xdr:row>66</xdr:row>
      <xdr:rowOff>42863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25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27640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34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103188</xdr:rowOff>
    </xdr:from>
    <xdr:to>
      <xdr:col>7</xdr:col>
      <xdr:colOff>31750</xdr:colOff>
      <xdr:row>65</xdr:row>
      <xdr:rowOff>33338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0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18115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16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[244,751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有数の観光地という町の特性から、観光、衛生、消防業務等に対して、観光客数を見込んだ施設規模及び職員体制となっていることに加え、隣町の消防業務を受託していること等により、類似団体平均より高い水準となっている。</a:t>
          </a:r>
        </a:p>
        <a:p>
          <a:r>
            <a:rPr kumimoji="1" lang="ja-JP" altLang="en-US" sz="1300">
              <a:latin typeface="ＭＳ Ｐゴシック" panose="020B0600070205080204" pitchFamily="50" charset="-128"/>
              <a:ea typeface="ＭＳ Ｐゴシック" panose="020B0600070205080204" pitchFamily="50" charset="-128"/>
            </a:rPr>
            <a:t>　引き続き、行政改革取組方針等に基づき、職員数の適正化や業務の民間活用等を図り、経費の低減に努めていく。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4594</xdr:rowOff>
    </xdr:from>
    <xdr:to>
      <xdr:col>23</xdr:col>
      <xdr:colOff>133350</xdr:colOff>
      <xdr:row>85</xdr:row>
      <xdr:rowOff>6418</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577844"/>
          <a:ext cx="838200" cy="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153798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869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97366</xdr:rowOff>
    </xdr:from>
    <xdr:to>
      <xdr:col>19</xdr:col>
      <xdr:colOff>133350</xdr:colOff>
      <xdr:row>85</xdr:row>
      <xdr:rowOff>4594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499166"/>
          <a:ext cx="889000" cy="7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78616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79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75798</xdr:rowOff>
    </xdr:from>
    <xdr:to>
      <xdr:col>15</xdr:col>
      <xdr:colOff>82550</xdr:colOff>
      <xdr:row>84</xdr:row>
      <xdr:rowOff>97366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477598"/>
          <a:ext cx="889000" cy="2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52170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76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167759</xdr:rowOff>
    </xdr:from>
    <xdr:to>
      <xdr:col>11</xdr:col>
      <xdr:colOff>31750</xdr:colOff>
      <xdr:row>84</xdr:row>
      <xdr:rowOff>75798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398109"/>
          <a:ext cx="889000" cy="7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17851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73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141060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68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127068</xdr:rowOff>
    </xdr:from>
    <xdr:to>
      <xdr:col>23</xdr:col>
      <xdr:colOff>184150</xdr:colOff>
      <xdr:row>85</xdr:row>
      <xdr:rowOff>57218</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52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99145</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500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125244</xdr:rowOff>
    </xdr:from>
    <xdr:to>
      <xdr:col>19</xdr:col>
      <xdr:colOff>184150</xdr:colOff>
      <xdr:row>85</xdr:row>
      <xdr:rowOff>55394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52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40171</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61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46566</xdr:rowOff>
    </xdr:from>
    <xdr:to>
      <xdr:col>15</xdr:col>
      <xdr:colOff>133350</xdr:colOff>
      <xdr:row>84</xdr:row>
      <xdr:rowOff>148166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44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132943</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53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24998</xdr:rowOff>
    </xdr:from>
    <xdr:to>
      <xdr:col>11</xdr:col>
      <xdr:colOff>82550</xdr:colOff>
      <xdr:row>84</xdr:row>
      <xdr:rowOff>126598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42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111375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5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116959</xdr:rowOff>
    </xdr:from>
    <xdr:to>
      <xdr:col>7</xdr:col>
      <xdr:colOff>31750</xdr:colOff>
      <xdr:row>84</xdr:row>
      <xdr:rowOff>47109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34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31886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43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令和５年度に給与の引き上げを行ったため、ラスパイレス指数は類似団体平均より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ポイント上回っている状況となった。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今後も引き続き、給与制度の適正運用に努め、国の動向を注視しながら、必要な時期に改正等の取組みも進めていく。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58561</xdr:rowOff>
    </xdr:from>
    <xdr:to>
      <xdr:col>81</xdr:col>
      <xdr:colOff>44450</xdr:colOff>
      <xdr:row>85</xdr:row>
      <xdr:rowOff>165805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631811"/>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58561</xdr:rowOff>
    </xdr:from>
    <xdr:to>
      <xdr:col>77</xdr:col>
      <xdr:colOff>44450</xdr:colOff>
      <xdr:row>85</xdr:row>
      <xdr:rowOff>98778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6318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98778</xdr:rowOff>
    </xdr:from>
    <xdr:to>
      <xdr:col>72</xdr:col>
      <xdr:colOff>203200</xdr:colOff>
      <xdr:row>85</xdr:row>
      <xdr:rowOff>152400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6720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98778</xdr:rowOff>
    </xdr:from>
    <xdr:to>
      <xdr:col>68</xdr:col>
      <xdr:colOff>152400</xdr:colOff>
      <xdr:row>85</xdr:row>
      <xdr:rowOff>152400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6720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87082</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66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7761</xdr:rowOff>
    </xdr:from>
    <xdr:to>
      <xdr:col>77</xdr:col>
      <xdr:colOff>95250</xdr:colOff>
      <xdr:row>85</xdr:row>
      <xdr:rowOff>109361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47978</xdr:rowOff>
    </xdr:from>
    <xdr:to>
      <xdr:col>73</xdr:col>
      <xdr:colOff>44450</xdr:colOff>
      <xdr:row>85</xdr:row>
      <xdr:rowOff>149578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全国有数の観光地という町の特性から、観光、衛生、消防業務等に対して、観光客数を見込んだ職員体制となっていることに加え、隣町の消防業務を受託していること等も影響し、人口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人当たり職員数の類似団体の平均職員数を大きく上回っている。</a:t>
          </a:r>
        </a:p>
        <a:p>
          <a:r>
            <a:rPr kumimoji="1" lang="ja-JP" altLang="en-US" sz="1300">
              <a:latin typeface="ＭＳ Ｐゴシック" panose="020B0600070205080204" pitchFamily="50" charset="-128"/>
              <a:ea typeface="ＭＳ Ｐゴシック" panose="020B0600070205080204" pitchFamily="50" charset="-128"/>
            </a:rPr>
            <a:t>　今後も定員適正化計画を基本として、退職者不補充等も検討し、引き続き、職員数の規模適正化に努めていく。</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105863</xdr:rowOff>
    </xdr:from>
    <xdr:to>
      <xdr:col>81</xdr:col>
      <xdr:colOff>44450</xdr:colOff>
      <xdr:row>67</xdr:row>
      <xdr:rowOff>150676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1593013"/>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82476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98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98969</xdr:rowOff>
    </xdr:from>
    <xdr:to>
      <xdr:col>77</xdr:col>
      <xdr:colOff>44450</xdr:colOff>
      <xdr:row>67</xdr:row>
      <xdr:rowOff>105863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158611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163937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0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74840</xdr:rowOff>
    </xdr:from>
    <xdr:to>
      <xdr:col>72</xdr:col>
      <xdr:colOff>203200</xdr:colOff>
      <xdr:row>67</xdr:row>
      <xdr:rowOff>98969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1561990"/>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148426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67</xdr:row>
      <xdr:rowOff>64498</xdr:rowOff>
    </xdr:from>
    <xdr:to>
      <xdr:col>68</xdr:col>
      <xdr:colOff>152400</xdr:colOff>
      <xdr:row>67</xdr:row>
      <xdr:rowOff>74840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155164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136361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144978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99876</xdr:rowOff>
    </xdr:from>
    <xdr:to>
      <xdr:col>81</xdr:col>
      <xdr:colOff>95250</xdr:colOff>
      <xdr:row>68</xdr:row>
      <xdr:rowOff>30026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58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167203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48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55063</xdr:rowOff>
    </xdr:from>
    <xdr:to>
      <xdr:col>77</xdr:col>
      <xdr:colOff>95250</xdr:colOff>
      <xdr:row>67</xdr:row>
      <xdr:rowOff>156663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54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141440</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628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67</xdr:row>
      <xdr:rowOff>48169</xdr:rowOff>
    </xdr:from>
    <xdr:to>
      <xdr:col>73</xdr:col>
      <xdr:colOff>44450</xdr:colOff>
      <xdr:row>67</xdr:row>
      <xdr:rowOff>149769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153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134546</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1621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67</xdr:row>
      <xdr:rowOff>24040</xdr:rowOff>
    </xdr:from>
    <xdr:to>
      <xdr:col>68</xdr:col>
      <xdr:colOff>203200</xdr:colOff>
      <xdr:row>67</xdr:row>
      <xdr:rowOff>125640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151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110417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159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67</xdr:row>
      <xdr:rowOff>13698</xdr:rowOff>
    </xdr:from>
    <xdr:to>
      <xdr:col>64</xdr:col>
      <xdr:colOff>152400</xdr:colOff>
      <xdr:row>67</xdr:row>
      <xdr:rowOff>115298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150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100075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158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単年度数値としては前年度数値から増減がなく横ばいだが、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箇年平均数値は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％の減少となった。</a:t>
          </a:r>
        </a:p>
        <a:p>
          <a:r>
            <a:rPr kumimoji="1" lang="ja-JP" altLang="en-US" sz="1300">
              <a:latin typeface="ＭＳ Ｐゴシック" panose="020B0600070205080204" pitchFamily="50" charset="-128"/>
              <a:ea typeface="ＭＳ Ｐゴシック" panose="020B0600070205080204" pitchFamily="50" charset="-128"/>
            </a:rPr>
            <a:t>　今後も防災対策等の大型事業で起債を活用する見込みのため、引き続き、将来世代に過度な負担とならないよう、事業の必要性及び有用性等を精査するとともに、借入金と償還金のバランスを考慮しながら、計画的な運用に努め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165735</xdr:rowOff>
    </xdr:from>
    <xdr:to>
      <xdr:col>81</xdr:col>
      <xdr:colOff>44450</xdr:colOff>
      <xdr:row>40</xdr:row>
      <xdr:rowOff>24447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6852285"/>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71137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58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24447</xdr:rowOff>
    </xdr:from>
    <xdr:to>
      <xdr:col>77</xdr:col>
      <xdr:colOff>44450</xdr:colOff>
      <xdr:row>40</xdr:row>
      <xdr:rowOff>54610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688244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154322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49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54610</xdr:rowOff>
    </xdr:from>
    <xdr:to>
      <xdr:col>72</xdr:col>
      <xdr:colOff>203200</xdr:colOff>
      <xdr:row>40</xdr:row>
      <xdr:rowOff>72707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691261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136224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4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42545</xdr:rowOff>
    </xdr:from>
    <xdr:to>
      <xdr:col>68</xdr:col>
      <xdr:colOff>152400</xdr:colOff>
      <xdr:row>40</xdr:row>
      <xdr:rowOff>72707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690054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154322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114935</xdr:rowOff>
    </xdr:from>
    <xdr:to>
      <xdr:col>81</xdr:col>
      <xdr:colOff>95250</xdr:colOff>
      <xdr:row>40</xdr:row>
      <xdr:rowOff>45085</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87012</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77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145097</xdr:rowOff>
    </xdr:from>
    <xdr:to>
      <xdr:col>77</xdr:col>
      <xdr:colOff>95250</xdr:colOff>
      <xdr:row>40</xdr:row>
      <xdr:rowOff>75247</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8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60024</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918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3810</xdr:rowOff>
    </xdr:from>
    <xdr:to>
      <xdr:col>73</xdr:col>
      <xdr:colOff>44450</xdr:colOff>
      <xdr:row>40</xdr:row>
      <xdr:rowOff>105410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90187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21907</xdr:rowOff>
    </xdr:from>
    <xdr:to>
      <xdr:col>68</xdr:col>
      <xdr:colOff>203200</xdr:colOff>
      <xdr:row>40</xdr:row>
      <xdr:rowOff>123507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8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108284</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9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163195</xdr:rowOff>
    </xdr:from>
    <xdr:to>
      <xdr:col>64</xdr:col>
      <xdr:colOff>152400</xdr:colOff>
      <xdr:row>40</xdr:row>
      <xdr:rowOff>93345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8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78122</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93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地方債の償還が進んだことから基準財政需要額算入見込額が大きく減少したが、地方債現在高や公営企業債等繰入見込額等もあわせて減少したため、比率としても</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％の減となった。　</a:t>
          </a:r>
        </a:p>
        <a:p>
          <a:r>
            <a:rPr kumimoji="1" lang="ja-JP" altLang="en-US" sz="1300">
              <a:latin typeface="ＭＳ Ｐゴシック" panose="020B0600070205080204" pitchFamily="50" charset="-128"/>
              <a:ea typeface="ＭＳ Ｐゴシック" panose="020B0600070205080204" pitchFamily="50" charset="-128"/>
            </a:rPr>
            <a:t>　今後、公共施設の老朽化等に伴う大規模改修の増加が見込まれることから、引き続き、計画的な地方債の活用や基金積立てを図るなど、健全な財政運営に努めていく。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33322</xdr:rowOff>
    </xdr:from>
    <xdr:to>
      <xdr:col>81</xdr:col>
      <xdr:colOff>44450</xdr:colOff>
      <xdr:row>15</xdr:row>
      <xdr:rowOff>166612</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605072"/>
          <a:ext cx="838200" cy="13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166612</xdr:rowOff>
    </xdr:from>
    <xdr:to>
      <xdr:col>77</xdr:col>
      <xdr:colOff>44450</xdr:colOff>
      <xdr:row>16</xdr:row>
      <xdr:rowOff>104321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738362"/>
          <a:ext cx="889000" cy="10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96278</xdr:rowOff>
    </xdr:from>
    <xdr:to>
      <xdr:col>72</xdr:col>
      <xdr:colOff>203200</xdr:colOff>
      <xdr:row>16</xdr:row>
      <xdr:rowOff>104321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4401800" y="283947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86421</xdr:rowOff>
    </xdr:from>
    <xdr:to>
      <xdr:col>73</xdr:col>
      <xdr:colOff>44450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102265</xdr:rowOff>
    </xdr:from>
    <xdr:to>
      <xdr:col>68</xdr:col>
      <xdr:colOff>152400</xdr:colOff>
      <xdr:row>16</xdr:row>
      <xdr:rowOff>96278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2674015"/>
          <a:ext cx="8890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40217</xdr:rowOff>
    </xdr:from>
    <xdr:to>
      <xdr:col>68</xdr:col>
      <xdr:colOff>203200</xdr:colOff>
      <xdr:row>14</xdr:row>
      <xdr:rowOff>141817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55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126049</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52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115812</xdr:rowOff>
    </xdr:from>
    <xdr:to>
      <xdr:col>77</xdr:col>
      <xdr:colOff>95250</xdr:colOff>
      <xdr:row>16</xdr:row>
      <xdr:rowOff>45962</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68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30739</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773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53521</xdr:rowOff>
    </xdr:from>
    <xdr:to>
      <xdr:col>73</xdr:col>
      <xdr:colOff>44450</xdr:colOff>
      <xdr:row>16</xdr:row>
      <xdr:rowOff>155121</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79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139898</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88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45478</xdr:rowOff>
    </xdr:from>
    <xdr:to>
      <xdr:col>68</xdr:col>
      <xdr:colOff>203200</xdr:colOff>
      <xdr:row>16</xdr:row>
      <xdr:rowOff>147078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78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131855</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87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51465</xdr:rowOff>
    </xdr:from>
    <xdr:to>
      <xdr:col>64</xdr:col>
      <xdr:colOff>152400</xdr:colOff>
      <xdr:row>15</xdr:row>
      <xdr:rowOff>153065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62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137842</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70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和歌山県白浜町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20,161
19,715
200.99
13,723,790
13,226,453
440,931
7,430,249
15,124,347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観光立町であるため職員数や施設数が多いことや隣町の消防業務を受託していることもあり、全国平均に比べ高い水準となっている。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年度は給与引き上げによる増加はあったが、定年延長制度が導入され、退職手当金の組合負担金が減少したことから、人件費の割合は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％減少となった。今後も、職員数の適正化や業務の民間委託等も検討し、引き続き人件費抑制に努める。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49276</xdr:rowOff>
    </xdr:from>
    <xdr:to>
      <xdr:col>24</xdr:col>
      <xdr:colOff>25400</xdr:colOff>
      <xdr:row>38</xdr:row>
      <xdr:rowOff>53848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643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xdr:rowOff>
    </xdr:from>
    <xdr:to>
      <xdr:col>19</xdr:col>
      <xdr:colOff>187325</xdr:colOff>
      <xdr:row>38</xdr:row>
      <xdr:rowOff>53848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186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xdr:rowOff>
    </xdr:from>
    <xdr:to>
      <xdr:col>15</xdr:col>
      <xdr:colOff>98425</xdr:colOff>
      <xdr:row>38</xdr:row>
      <xdr:rowOff>131572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1865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165862</xdr:rowOff>
    </xdr:from>
    <xdr:to>
      <xdr:col>11</xdr:col>
      <xdr:colOff>9525</xdr:colOff>
      <xdr:row>38</xdr:row>
      <xdr:rowOff>131572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0951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169926</xdr:rowOff>
    </xdr:from>
    <xdr:to>
      <xdr:col>24</xdr:col>
      <xdr:colOff>76200</xdr:colOff>
      <xdr:row>38</xdr:row>
      <xdr:rowOff>100076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142003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3048</xdr:rowOff>
    </xdr:from>
    <xdr:to>
      <xdr:col>20</xdr:col>
      <xdr:colOff>38100</xdr:colOff>
      <xdr:row>38</xdr:row>
      <xdr:rowOff>104648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89425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124206</xdr:rowOff>
    </xdr:from>
    <xdr:to>
      <xdr:col>15</xdr:col>
      <xdr:colOff>149225</xdr:colOff>
      <xdr:row>38</xdr:row>
      <xdr:rowOff>54356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39133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80772</xdr:rowOff>
    </xdr:from>
    <xdr:to>
      <xdr:col>11</xdr:col>
      <xdr:colOff>60325</xdr:colOff>
      <xdr:row>39</xdr:row>
      <xdr:rowOff>10922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167149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115062</xdr:rowOff>
    </xdr:from>
    <xdr:to>
      <xdr:col>6</xdr:col>
      <xdr:colOff>171450</xdr:colOff>
      <xdr:row>38</xdr:row>
      <xdr:rowOff>45212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29989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前年度と比較して、経常的経費充当一般財源等は減少となったが、分母となる経常一般財源等の減少も大きかったため、</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％の増加となった。</a:t>
          </a:r>
        </a:p>
        <a:p>
          <a:r>
            <a:rPr kumimoji="1" lang="ja-JP" altLang="en-US" sz="1300">
              <a:latin typeface="ＭＳ Ｐゴシック" panose="020B0600070205080204" pitchFamily="50" charset="-128"/>
              <a:ea typeface="ＭＳ Ｐゴシック" panose="020B0600070205080204" pitchFamily="50" charset="-128"/>
            </a:rPr>
            <a:t>　観光地という町の特性から、保有する観光関連施設の管理経費が必要となるため、全国平均等に比べ、高い水準となっている。引き続き、将来人口等を見据えた施設規模の適正化等を図ることにより、物件費の抑制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46990</xdr:rowOff>
    </xdr:from>
    <xdr:to>
      <xdr:col>82</xdr:col>
      <xdr:colOff>107950</xdr:colOff>
      <xdr:row>15</xdr:row>
      <xdr:rowOff>77470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187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46990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03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77470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03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77470</xdr:rowOff>
    </xdr:from>
    <xdr:to>
      <xdr:col>69</xdr:col>
      <xdr:colOff>92075</xdr:colOff>
      <xdr:row>15</xdr:row>
      <xdr:rowOff>138430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49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166387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26670</xdr:rowOff>
    </xdr:from>
    <xdr:to>
      <xdr:col>82</xdr:col>
      <xdr:colOff>158750</xdr:colOff>
      <xdr:row>15</xdr:row>
      <xdr:rowOff>128270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43197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167640</xdr:rowOff>
    </xdr:from>
    <xdr:to>
      <xdr:col>78</xdr:col>
      <xdr:colOff>120650</xdr:colOff>
      <xdr:row>15</xdr:row>
      <xdr:rowOff>97790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107967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26670</xdr:rowOff>
    </xdr:from>
    <xdr:to>
      <xdr:col>69</xdr:col>
      <xdr:colOff>142875</xdr:colOff>
      <xdr:row>15</xdr:row>
      <xdr:rowOff>128270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27957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障害者自立支援給費等が増加したことから、経常的経費充当一般財源が前年度から増加し、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％の増加となった。</a:t>
          </a:r>
        </a:p>
        <a:p>
          <a:r>
            <a:rPr kumimoji="1" lang="ja-JP" altLang="en-US" sz="1300">
              <a:latin typeface="ＭＳ Ｐゴシック" panose="020B0600070205080204" pitchFamily="50" charset="-128"/>
              <a:ea typeface="ＭＳ Ｐゴシック" panose="020B0600070205080204" pitchFamily="50" charset="-128"/>
            </a:rPr>
            <a:t>　類似団体平均と比較して低い水準となっているが、少子高齢化の進展により、社会保障関連経費は増加する見込みであることから、必要財源の確保に努めるとともに、関係事業の適正実施に取り組んでいく。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124278</xdr:rowOff>
    </xdr:from>
    <xdr:to>
      <xdr:col>24</xdr:col>
      <xdr:colOff>25400</xdr:colOff>
      <xdr:row>53</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2111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102507</xdr:rowOff>
    </xdr:from>
    <xdr:to>
      <xdr:col>19</xdr:col>
      <xdr:colOff>187325</xdr:colOff>
      <xdr:row>53</xdr:row>
      <xdr:rowOff>124278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1893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102507</xdr:rowOff>
    </xdr:from>
    <xdr:to>
      <xdr:col>15</xdr:col>
      <xdr:colOff>98425</xdr:colOff>
      <xdr:row>53</xdr:row>
      <xdr:rowOff>167822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189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167822</xdr:rowOff>
    </xdr:from>
    <xdr:to>
      <xdr:col>11</xdr:col>
      <xdr:colOff>9525</xdr:colOff>
      <xdr:row>54</xdr:row>
      <xdr:rowOff>29028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254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111777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73478</xdr:rowOff>
    </xdr:from>
    <xdr:to>
      <xdr:col>20</xdr:col>
      <xdr:colOff>38100</xdr:colOff>
      <xdr:row>54</xdr:row>
      <xdr:rowOff>3628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13805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92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51707</xdr:rowOff>
    </xdr:from>
    <xdr:to>
      <xdr:col>15</xdr:col>
      <xdr:colOff>149225</xdr:colOff>
      <xdr:row>53</xdr:row>
      <xdr:rowOff>153307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163484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117022</xdr:rowOff>
    </xdr:from>
    <xdr:to>
      <xdr:col>11</xdr:col>
      <xdr:colOff>60325</xdr:colOff>
      <xdr:row>54</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90005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企業会計法適用に伴い、下水道事業特別会計等への繰出金が減少したことから、経常的経費充当一般財源等が減少したため、前年度より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　高齢化等による繰出金の増加や施設老朽化等による維持管理費の増加も今後見込まれることから、必要財源の確保に努めるとともに、事業の適正化等に努めていく。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48078</xdr:rowOff>
    </xdr:from>
    <xdr:to>
      <xdr:col>82</xdr:col>
      <xdr:colOff>107950</xdr:colOff>
      <xdr:row>58</xdr:row>
      <xdr:rowOff>94343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20728"/>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163484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9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94343</xdr:rowOff>
    </xdr:from>
    <xdr:to>
      <xdr:col>78</xdr:col>
      <xdr:colOff>69850</xdr:colOff>
      <xdr:row>58</xdr:row>
      <xdr:rowOff>94343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38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94343</xdr:rowOff>
    </xdr:from>
    <xdr:to>
      <xdr:col>73</xdr:col>
      <xdr:colOff>180975</xdr:colOff>
      <xdr:row>59</xdr:row>
      <xdr:rowOff>64407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384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159657</xdr:rowOff>
    </xdr:from>
    <xdr:to>
      <xdr:col>69</xdr:col>
      <xdr:colOff>92075</xdr:colOff>
      <xdr:row>59</xdr:row>
      <xdr:rowOff>64407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1037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140805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4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43543</xdr:rowOff>
    </xdr:from>
    <xdr:to>
      <xdr:col>78</xdr:col>
      <xdr:colOff>120650</xdr:colOff>
      <xdr:row>58</xdr:row>
      <xdr:rowOff>145143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129920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43543</xdr:rowOff>
    </xdr:from>
    <xdr:to>
      <xdr:col>74</xdr:col>
      <xdr:colOff>31750</xdr:colOff>
      <xdr:row>58</xdr:row>
      <xdr:rowOff>145143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129920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13607</xdr:rowOff>
    </xdr:from>
    <xdr:to>
      <xdr:col>69</xdr:col>
      <xdr:colOff>142875</xdr:colOff>
      <xdr:row>59</xdr:row>
      <xdr:rowOff>115207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99984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108857</xdr:rowOff>
    </xdr:from>
    <xdr:to>
      <xdr:col>65</xdr:col>
      <xdr:colOff>53975</xdr:colOff>
      <xdr:row>59</xdr:row>
      <xdr:rowOff>39007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23784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企業会計法適用に伴い、下水道事業特別会計等への補助金が増加したことなどから、経常的経費充当一般財源等が増加したため、前年度より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　観光地という町の特性から、観光関連団体や観光イベントに対する補助事業を実施しており、補助金等交付規則に基づき、支出の公平性の保持及び透明化を図るなど、適正執行に努めていく。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36</xdr:row>
      <xdr:rowOff>90424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5746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152146</xdr:rowOff>
    </xdr:from>
    <xdr:to>
      <xdr:col>78</xdr:col>
      <xdr:colOff>69850</xdr:colOff>
      <xdr:row>35</xdr:row>
      <xdr:rowOff>156718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528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152146</xdr:rowOff>
    </xdr:from>
    <xdr:to>
      <xdr:col>73</xdr:col>
      <xdr:colOff>180975</xdr:colOff>
      <xdr:row>36</xdr:row>
      <xdr:rowOff>26416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1528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30988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198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56151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105918</xdr:rowOff>
    </xdr:from>
    <xdr:to>
      <xdr:col>78</xdr:col>
      <xdr:colOff>120650</xdr:colOff>
      <xdr:row>36</xdr:row>
      <xdr:rowOff>36068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101346</xdr:rowOff>
    </xdr:from>
    <xdr:to>
      <xdr:col>74</xdr:col>
      <xdr:colOff>31750</xdr:colOff>
      <xdr:row>36</xdr:row>
      <xdr:rowOff>31496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147066</xdr:rowOff>
    </xdr:from>
    <xdr:to>
      <xdr:col>69</xdr:col>
      <xdr:colOff>142875</xdr:colOff>
      <xdr:row>36</xdr:row>
      <xdr:rowOff>77216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防災対策事業の財源である地方債の元金償還開始により公債費が増加し、</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％の増加となった。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全国及び類似団体平均に比べ高い水準にあり、今後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も別</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事業の地方債の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元金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償還が始まることから、比率の上昇が見込まれる。将来の財政運営に支障をきたすことのないよう、計画的な地方債の活用に努めていく。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81280</xdr:rowOff>
    </xdr:from>
    <xdr:to>
      <xdr:col>24</xdr:col>
      <xdr:colOff>25400</xdr:colOff>
      <xdr:row>78</xdr:row>
      <xdr:rowOff>104139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4543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120159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67563</xdr:rowOff>
    </xdr:from>
    <xdr:to>
      <xdr:col>19</xdr:col>
      <xdr:colOff>187325</xdr:colOff>
      <xdr:row>78</xdr:row>
      <xdr:rowOff>81280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4406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67563</xdr:rowOff>
    </xdr:from>
    <xdr:to>
      <xdr:col>15</xdr:col>
      <xdr:colOff>98425</xdr:colOff>
      <xdr:row>78</xdr:row>
      <xdr:rowOff>163576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440663"/>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140715</xdr:rowOff>
    </xdr:from>
    <xdr:to>
      <xdr:col>11</xdr:col>
      <xdr:colOff>9525</xdr:colOff>
      <xdr:row>78</xdr:row>
      <xdr:rowOff>163576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51381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53339</xdr:rowOff>
    </xdr:from>
    <xdr:to>
      <xdr:col>24</xdr:col>
      <xdr:colOff>76200</xdr:colOff>
      <xdr:row>78</xdr:row>
      <xdr:rowOff>154939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25416</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30480</xdr:rowOff>
    </xdr:from>
    <xdr:to>
      <xdr:col>20</xdr:col>
      <xdr:colOff>38100</xdr:colOff>
      <xdr:row>78</xdr:row>
      <xdr:rowOff>132080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xdr:rowOff>
    </xdr:from>
    <xdr:to>
      <xdr:col>15</xdr:col>
      <xdr:colOff>149225</xdr:colOff>
      <xdr:row>78</xdr:row>
      <xdr:rowOff>118363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112776</xdr:rowOff>
    </xdr:from>
    <xdr:to>
      <xdr:col>11</xdr:col>
      <xdr:colOff>60325</xdr:colOff>
      <xdr:row>79</xdr:row>
      <xdr:rowOff>42926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27703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89915</xdr:rowOff>
    </xdr:from>
    <xdr:to>
      <xdr:col>6</xdr:col>
      <xdr:colOff>171450</xdr:colOff>
      <xdr:row>79</xdr:row>
      <xdr:rowOff>20065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4842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前年度と比較して、経常的経費充当一般財源等が扶助費等で増加したことに加え、経常一般財源等も増加したことにより、前年度より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％の増加となっている。</a:t>
          </a:r>
        </a:p>
        <a:p>
          <a:r>
            <a:rPr kumimoji="1" lang="ja-JP" altLang="en-US" sz="1300">
              <a:latin typeface="ＭＳ Ｐゴシック" panose="020B0600070205080204" pitchFamily="50" charset="-128"/>
              <a:ea typeface="ＭＳ Ｐゴシック" panose="020B0600070205080204" pitchFamily="50" charset="-128"/>
            </a:rPr>
            <a:t>　引き続き、定員適正化計画に基づく職員数の適正化を図るとともに、業務の民間活用や公共施設の適正管理などにより、経常経費の抑制に努めていく。</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77</xdr:row>
      <xdr:rowOff>14987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180061"/>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76708</xdr:rowOff>
    </xdr:from>
    <xdr:to>
      <xdr:col>78</xdr:col>
      <xdr:colOff>69850</xdr:colOff>
      <xdr:row>76</xdr:row>
      <xdr:rowOff>149861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106908"/>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76708</xdr:rowOff>
    </xdr:from>
    <xdr:to>
      <xdr:col>73</xdr:col>
      <xdr:colOff>180975</xdr:colOff>
      <xdr:row>78</xdr:row>
      <xdr:rowOff>21844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106908"/>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78994</xdr:rowOff>
    </xdr:from>
    <xdr:to>
      <xdr:col>69</xdr:col>
      <xdr:colOff>92075</xdr:colOff>
      <xdr:row>78</xdr:row>
      <xdr:rowOff>21844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28064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152164</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01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99061</xdr:rowOff>
    </xdr:from>
    <xdr:to>
      <xdr:col>78</xdr:col>
      <xdr:colOff>120650</xdr:colOff>
      <xdr:row>77</xdr:row>
      <xdr:rowOff>29211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25908</xdr:rowOff>
    </xdr:from>
    <xdr:to>
      <xdr:col>74</xdr:col>
      <xdr:colOff>31750</xdr:colOff>
      <xdr:row>76</xdr:row>
      <xdr:rowOff>127508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137685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142494</xdr:rowOff>
    </xdr:from>
    <xdr:to>
      <xdr:col>69</xdr:col>
      <xdr:colOff>142875</xdr:colOff>
      <xdr:row>78</xdr:row>
      <xdr:rowOff>72644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57421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139971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和歌山県白浜町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77356</xdr:rowOff>
    </xdr:from>
    <xdr:to>
      <xdr:col>29</xdr:col>
      <xdr:colOff>127000</xdr:colOff>
      <xdr:row>13</xdr:row>
      <xdr:rowOff>111974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353831"/>
          <a:ext cx="647700" cy="34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87101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049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110317</xdr:rowOff>
    </xdr:from>
    <xdr:to>
      <xdr:col>26</xdr:col>
      <xdr:colOff>50800</xdr:colOff>
      <xdr:row>13</xdr:row>
      <xdr:rowOff>111974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2386792"/>
          <a:ext cx="698500" cy="1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68056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01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110317</xdr:rowOff>
    </xdr:from>
    <xdr:to>
      <xdr:col>22</xdr:col>
      <xdr:colOff>114300</xdr:colOff>
      <xdr:row>13</xdr:row>
      <xdr:rowOff>157937</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386792"/>
          <a:ext cx="698500" cy="47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82014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1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109517</xdr:rowOff>
    </xdr:from>
    <xdr:to>
      <xdr:col>18</xdr:col>
      <xdr:colOff>177800</xdr:colOff>
      <xdr:row>13</xdr:row>
      <xdr:rowOff>157937</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2385992"/>
          <a:ext cx="698500" cy="48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105803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3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120033</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5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26556</xdr:rowOff>
    </xdr:from>
    <xdr:to>
      <xdr:col>29</xdr:col>
      <xdr:colOff>177800</xdr:colOff>
      <xdr:row>13</xdr:row>
      <xdr:rowOff>128156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303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43083</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14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61174</xdr:rowOff>
    </xdr:from>
    <xdr:to>
      <xdr:col>26</xdr:col>
      <xdr:colOff>101600</xdr:colOff>
      <xdr:row>13</xdr:row>
      <xdr:rowOff>162774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337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1501</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106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59517</xdr:rowOff>
    </xdr:from>
    <xdr:to>
      <xdr:col>22</xdr:col>
      <xdr:colOff>165100</xdr:colOff>
      <xdr:row>13</xdr:row>
      <xdr:rowOff>161117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335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171294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104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107137</xdr:rowOff>
    </xdr:from>
    <xdr:to>
      <xdr:col>19</xdr:col>
      <xdr:colOff>38100</xdr:colOff>
      <xdr:row>14</xdr:row>
      <xdr:rowOff>37287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383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47464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1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58717</xdr:rowOff>
    </xdr:from>
    <xdr:to>
      <xdr:col>15</xdr:col>
      <xdr:colOff>101600</xdr:colOff>
      <xdr:row>13</xdr:row>
      <xdr:rowOff>160317</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335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170494</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10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103530</xdr:rowOff>
    </xdr:from>
    <xdr:to>
      <xdr:col>29</xdr:col>
      <xdr:colOff>127000</xdr:colOff>
      <xdr:row>35</xdr:row>
      <xdr:rowOff>108312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713880"/>
          <a:ext cx="647700" cy="4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200391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86614</xdr:rowOff>
    </xdr:from>
    <xdr:to>
      <xdr:col>26</xdr:col>
      <xdr:colOff>50800</xdr:colOff>
      <xdr:row>35</xdr:row>
      <xdr:rowOff>108312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696964"/>
          <a:ext cx="698500" cy="21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322921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3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52362</xdr:rowOff>
    </xdr:from>
    <xdr:to>
      <xdr:col>22</xdr:col>
      <xdr:colOff>114300</xdr:colOff>
      <xdr:row>35</xdr:row>
      <xdr:rowOff>86614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662712"/>
          <a:ext cx="698500" cy="34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5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52362</xdr:rowOff>
    </xdr:from>
    <xdr:to>
      <xdr:col>18</xdr:col>
      <xdr:colOff>177800</xdr:colOff>
      <xdr:row>35</xdr:row>
      <xdr:rowOff>78442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662712"/>
          <a:ext cx="698500" cy="26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15663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14425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52730</xdr:rowOff>
    </xdr:from>
    <xdr:to>
      <xdr:col>29</xdr:col>
      <xdr:colOff>177800</xdr:colOff>
      <xdr:row>35</xdr:row>
      <xdr:rowOff>154330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663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240707</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5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57512</xdr:rowOff>
    </xdr:from>
    <xdr:to>
      <xdr:col>26</xdr:col>
      <xdr:colOff>101600</xdr:colOff>
      <xdr:row>35</xdr:row>
      <xdr:rowOff>159112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667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169289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436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35814</xdr:rowOff>
    </xdr:from>
    <xdr:to>
      <xdr:col>22</xdr:col>
      <xdr:colOff>165100</xdr:colOff>
      <xdr:row>35</xdr:row>
      <xdr:rowOff>137414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646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147591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41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1562</xdr:rowOff>
    </xdr:from>
    <xdr:to>
      <xdr:col>19</xdr:col>
      <xdr:colOff>38100</xdr:colOff>
      <xdr:row>35</xdr:row>
      <xdr:rowOff>103162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611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113339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38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27642</xdr:rowOff>
    </xdr:from>
    <xdr:to>
      <xdr:col>15</xdr:col>
      <xdr:colOff>101600</xdr:colOff>
      <xdr:row>35</xdr:row>
      <xdr:rowOff>129242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637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139419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406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和歌山県白浜町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20,161
19,715
200.99
13,723,790
13,226,453
440,931
7,430,249
15,124,347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63201</xdr:rowOff>
    </xdr:from>
    <xdr:to>
      <xdr:col>24</xdr:col>
      <xdr:colOff>63500</xdr:colOff>
      <xdr:row>31</xdr:row>
      <xdr:rowOff>70418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378151"/>
          <a:ext cx="8382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95935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68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70418</xdr:rowOff>
    </xdr:from>
    <xdr:to>
      <xdr:col>19</xdr:col>
      <xdr:colOff>177800</xdr:colOff>
      <xdr:row>31</xdr:row>
      <xdr:rowOff>114244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385368"/>
          <a:ext cx="889000" cy="4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66462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1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114244</xdr:rowOff>
    </xdr:from>
    <xdr:to>
      <xdr:col>15</xdr:col>
      <xdr:colOff>50800</xdr:colOff>
      <xdr:row>31</xdr:row>
      <xdr:rowOff>141088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429194"/>
          <a:ext cx="889000" cy="2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74266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1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141088</xdr:rowOff>
    </xdr:from>
    <xdr:to>
      <xdr:col>10</xdr:col>
      <xdr:colOff>114300</xdr:colOff>
      <xdr:row>32</xdr:row>
      <xdr:rowOff>102520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456038"/>
          <a:ext cx="889000" cy="13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97029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37201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55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12401</xdr:rowOff>
    </xdr:from>
    <xdr:to>
      <xdr:col>24</xdr:col>
      <xdr:colOff>114300</xdr:colOff>
      <xdr:row>31</xdr:row>
      <xdr:rowOff>114001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32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136878</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28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19618</xdr:rowOff>
    </xdr:from>
    <xdr:to>
      <xdr:col>20</xdr:col>
      <xdr:colOff>38100</xdr:colOff>
      <xdr:row>31</xdr:row>
      <xdr:rowOff>121218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33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137745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10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63444</xdr:rowOff>
    </xdr:from>
    <xdr:to>
      <xdr:col>15</xdr:col>
      <xdr:colOff>101600</xdr:colOff>
      <xdr:row>31</xdr:row>
      <xdr:rowOff>165044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37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10121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15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90288</xdr:rowOff>
    </xdr:from>
    <xdr:to>
      <xdr:col>10</xdr:col>
      <xdr:colOff>165100</xdr:colOff>
      <xdr:row>32</xdr:row>
      <xdr:rowOff>20438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40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36965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18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51720</xdr:rowOff>
    </xdr:from>
    <xdr:to>
      <xdr:col>6</xdr:col>
      <xdr:colOff>38100</xdr:colOff>
      <xdr:row>32</xdr:row>
      <xdr:rowOff>153320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53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169847</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31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85348</xdr:rowOff>
    </xdr:from>
    <xdr:to>
      <xdr:col>24</xdr:col>
      <xdr:colOff>63500</xdr:colOff>
      <xdr:row>55</xdr:row>
      <xdr:rowOff>100802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515098"/>
          <a:ext cx="838200" cy="1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83114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85348</xdr:rowOff>
    </xdr:from>
    <xdr:to>
      <xdr:col>19</xdr:col>
      <xdr:colOff>177800</xdr:colOff>
      <xdr:row>55</xdr:row>
      <xdr:rowOff>149667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515098"/>
          <a:ext cx="889000" cy="6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8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149667</xdr:rowOff>
    </xdr:from>
    <xdr:to>
      <xdr:col>15</xdr:col>
      <xdr:colOff>50800</xdr:colOff>
      <xdr:row>55</xdr:row>
      <xdr:rowOff>154038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579417"/>
          <a:ext cx="889000" cy="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37244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154038</xdr:rowOff>
    </xdr:from>
    <xdr:to>
      <xdr:col>10</xdr:col>
      <xdr:colOff>114300</xdr:colOff>
      <xdr:row>56</xdr:row>
      <xdr:rowOff>14326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583788"/>
          <a:ext cx="889000" cy="3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62929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3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74194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4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50002</xdr:rowOff>
    </xdr:from>
    <xdr:to>
      <xdr:col>24</xdr:col>
      <xdr:colOff>114300</xdr:colOff>
      <xdr:row>55</xdr:row>
      <xdr:rowOff>151602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47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72879</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33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34548</xdr:rowOff>
    </xdr:from>
    <xdr:to>
      <xdr:col>20</xdr:col>
      <xdr:colOff>38100</xdr:colOff>
      <xdr:row>55</xdr:row>
      <xdr:rowOff>136148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46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152675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23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98867</xdr:rowOff>
    </xdr:from>
    <xdr:to>
      <xdr:col>15</xdr:col>
      <xdr:colOff>101600</xdr:colOff>
      <xdr:row>56</xdr:row>
      <xdr:rowOff>29017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52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45544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30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103238</xdr:rowOff>
    </xdr:from>
    <xdr:to>
      <xdr:col>10</xdr:col>
      <xdr:colOff>165100</xdr:colOff>
      <xdr:row>56</xdr:row>
      <xdr:rowOff>33388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53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49915</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308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134976</xdr:rowOff>
    </xdr:from>
    <xdr:to>
      <xdr:col>6</xdr:col>
      <xdr:colOff>38100</xdr:colOff>
      <xdr:row>56</xdr:row>
      <xdr:rowOff>65126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56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81653</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33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35916</xdr:rowOff>
    </xdr:from>
    <xdr:to>
      <xdr:col>24</xdr:col>
      <xdr:colOff>63500</xdr:colOff>
      <xdr:row>78</xdr:row>
      <xdr:rowOff>45106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09016"/>
          <a:ext cx="8382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45106</xdr:rowOff>
    </xdr:from>
    <xdr:to>
      <xdr:col>19</xdr:col>
      <xdr:colOff>177800</xdr:colOff>
      <xdr:row>78</xdr:row>
      <xdr:rowOff>73681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1820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73681</xdr:rowOff>
    </xdr:from>
    <xdr:to>
      <xdr:col>15</xdr:col>
      <xdr:colOff>50800</xdr:colOff>
      <xdr:row>78</xdr:row>
      <xdr:rowOff>79259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46781"/>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79259</xdr:rowOff>
    </xdr:from>
    <xdr:to>
      <xdr:col>10</xdr:col>
      <xdr:colOff>114300</xdr:colOff>
      <xdr:row>78</xdr:row>
      <xdr:rowOff>83831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5235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156566</xdr:rowOff>
    </xdr:from>
    <xdr:to>
      <xdr:col>24</xdr:col>
      <xdr:colOff>114300</xdr:colOff>
      <xdr:row>78</xdr:row>
      <xdr:rowOff>86716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5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71493</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7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165756</xdr:rowOff>
    </xdr:from>
    <xdr:to>
      <xdr:col>20</xdr:col>
      <xdr:colOff>38100</xdr:colOff>
      <xdr:row>78</xdr:row>
      <xdr:rowOff>95906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6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87033</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6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22881</xdr:rowOff>
    </xdr:from>
    <xdr:to>
      <xdr:col>15</xdr:col>
      <xdr:colOff>101600</xdr:colOff>
      <xdr:row>78</xdr:row>
      <xdr:rowOff>124481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9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115608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8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28459</xdr:rowOff>
    </xdr:from>
    <xdr:to>
      <xdr:col>10</xdr:col>
      <xdr:colOff>165100</xdr:colOff>
      <xdr:row>78</xdr:row>
      <xdr:rowOff>130059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0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121186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94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33031</xdr:rowOff>
    </xdr:from>
    <xdr:to>
      <xdr:col>6</xdr:col>
      <xdr:colOff>38100</xdr:colOff>
      <xdr:row>78</xdr:row>
      <xdr:rowOff>134631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0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125758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9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149403</xdr:rowOff>
    </xdr:from>
    <xdr:to>
      <xdr:col>24</xdr:col>
      <xdr:colOff>63500</xdr:colOff>
      <xdr:row>97</xdr:row>
      <xdr:rowOff>113678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608603"/>
          <a:ext cx="838200" cy="13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55642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4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142418</xdr:rowOff>
    </xdr:from>
    <xdr:to>
      <xdr:col>19</xdr:col>
      <xdr:colOff>177800</xdr:colOff>
      <xdr:row>97</xdr:row>
      <xdr:rowOff>113678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601618"/>
          <a:ext cx="889000" cy="14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89997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7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142418</xdr:rowOff>
    </xdr:from>
    <xdr:to>
      <xdr:col>15</xdr:col>
      <xdr:colOff>50800</xdr:colOff>
      <xdr:row>98</xdr:row>
      <xdr:rowOff>144259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601618"/>
          <a:ext cx="889000" cy="34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107497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22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144259</xdr:rowOff>
    </xdr:from>
    <xdr:to>
      <xdr:col>10</xdr:col>
      <xdr:colOff>114300</xdr:colOff>
      <xdr:row>98</xdr:row>
      <xdr:rowOff>161798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46359"/>
          <a:ext cx="889000" cy="1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81411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136720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98603</xdr:rowOff>
    </xdr:from>
    <xdr:to>
      <xdr:col>24</xdr:col>
      <xdr:colOff>114300</xdr:colOff>
      <xdr:row>97</xdr:row>
      <xdr:rowOff>28753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5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77030</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3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62878</xdr:rowOff>
    </xdr:from>
    <xdr:to>
      <xdr:col>20</xdr:col>
      <xdr:colOff>38100</xdr:colOff>
      <xdr:row>97</xdr:row>
      <xdr:rowOff>164478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9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155605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78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91618</xdr:rowOff>
    </xdr:from>
    <xdr:to>
      <xdr:col>15</xdr:col>
      <xdr:colOff>101600</xdr:colOff>
      <xdr:row>97</xdr:row>
      <xdr:rowOff>21768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5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12895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4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93459</xdr:rowOff>
    </xdr:from>
    <xdr:to>
      <xdr:col>10</xdr:col>
      <xdr:colOff>165100</xdr:colOff>
      <xdr:row>99</xdr:row>
      <xdr:rowOff>23609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9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14736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8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110998</xdr:rowOff>
    </xdr:from>
    <xdr:to>
      <xdr:col>6</xdr:col>
      <xdr:colOff>38100</xdr:colOff>
      <xdr:row>99</xdr:row>
      <xdr:rowOff>41148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32275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13970</xdr:rowOff>
    </xdr:from>
    <xdr:to>
      <xdr:col>55</xdr:col>
      <xdr:colOff>0</xdr:colOff>
      <xdr:row>37</xdr:row>
      <xdr:rowOff>50731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57620"/>
          <a:ext cx="838200" cy="3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59957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40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50731</xdr:rowOff>
    </xdr:from>
    <xdr:to>
      <xdr:col>50</xdr:col>
      <xdr:colOff>114300</xdr:colOff>
      <xdr:row>37</xdr:row>
      <xdr:rowOff>80144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394381"/>
          <a:ext cx="889000" cy="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3374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51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61976</xdr:rowOff>
    </xdr:from>
    <xdr:to>
      <xdr:col>45</xdr:col>
      <xdr:colOff>177800</xdr:colOff>
      <xdr:row>37</xdr:row>
      <xdr:rowOff>80144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205476"/>
          <a:ext cx="889000" cy="121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45512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56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61976</xdr:rowOff>
    </xdr:from>
    <xdr:to>
      <xdr:col>41</xdr:col>
      <xdr:colOff>50800</xdr:colOff>
      <xdr:row>37</xdr:row>
      <xdr:rowOff>157509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205476"/>
          <a:ext cx="889000" cy="129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159170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47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143255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6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134620</xdr:rowOff>
    </xdr:from>
    <xdr:to>
      <xdr:col>55</xdr:col>
      <xdr:colOff>50800</xdr:colOff>
      <xdr:row>37</xdr:row>
      <xdr:rowOff>64770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157497</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15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171381</xdr:rowOff>
    </xdr:from>
    <xdr:to>
      <xdr:col>50</xdr:col>
      <xdr:colOff>165100</xdr:colOff>
      <xdr:row>37</xdr:row>
      <xdr:rowOff>101531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4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118058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11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29344</xdr:rowOff>
    </xdr:from>
    <xdr:to>
      <xdr:col>46</xdr:col>
      <xdr:colOff>38100</xdr:colOff>
      <xdr:row>37</xdr:row>
      <xdr:rowOff>130944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7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147471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14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11176</xdr:rowOff>
    </xdr:from>
    <xdr:to>
      <xdr:col>41</xdr:col>
      <xdr:colOff>101600</xdr:colOff>
      <xdr:row>30</xdr:row>
      <xdr:rowOff>112776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15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129303</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492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106709</xdr:rowOff>
    </xdr:from>
    <xdr:to>
      <xdr:col>36</xdr:col>
      <xdr:colOff>165100</xdr:colOff>
      <xdr:row>38</xdr:row>
      <xdr:rowOff>36859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5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53386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22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42644</xdr:rowOff>
    </xdr:from>
    <xdr:to>
      <xdr:col>55</xdr:col>
      <xdr:colOff>0</xdr:colOff>
      <xdr:row>56</xdr:row>
      <xdr:rowOff>54859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643844"/>
          <a:ext cx="838200" cy="1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141508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742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20210</xdr:rowOff>
    </xdr:from>
    <xdr:to>
      <xdr:col>50</xdr:col>
      <xdr:colOff>114300</xdr:colOff>
      <xdr:row>56</xdr:row>
      <xdr:rowOff>42644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278510"/>
          <a:ext cx="889000" cy="36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98394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87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14633</xdr:rowOff>
    </xdr:from>
    <xdr:to>
      <xdr:col>45</xdr:col>
      <xdr:colOff>177800</xdr:colOff>
      <xdr:row>54</xdr:row>
      <xdr:rowOff>20210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272933"/>
          <a:ext cx="889000" cy="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69911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14633</xdr:rowOff>
    </xdr:from>
    <xdr:to>
      <xdr:col>41</xdr:col>
      <xdr:colOff>50800</xdr:colOff>
      <xdr:row>55</xdr:row>
      <xdr:rowOff>126875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272933"/>
          <a:ext cx="889000" cy="28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32519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38645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4059</xdr:rowOff>
    </xdr:from>
    <xdr:to>
      <xdr:col>55</xdr:col>
      <xdr:colOff>50800</xdr:colOff>
      <xdr:row>56</xdr:row>
      <xdr:rowOff>105659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0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26936</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45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163294</xdr:rowOff>
    </xdr:from>
    <xdr:to>
      <xdr:col>50</xdr:col>
      <xdr:colOff>165100</xdr:colOff>
      <xdr:row>56</xdr:row>
      <xdr:rowOff>93444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59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109971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36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140860</xdr:rowOff>
    </xdr:from>
    <xdr:to>
      <xdr:col>46</xdr:col>
      <xdr:colOff>38100</xdr:colOff>
      <xdr:row>54</xdr:row>
      <xdr:rowOff>71010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22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87537</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900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135283</xdr:rowOff>
    </xdr:from>
    <xdr:to>
      <xdr:col>41</xdr:col>
      <xdr:colOff>101600</xdr:colOff>
      <xdr:row>54</xdr:row>
      <xdr:rowOff>65433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22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81960</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899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76075</xdr:rowOff>
    </xdr:from>
    <xdr:to>
      <xdr:col>36</xdr:col>
      <xdr:colOff>165100</xdr:colOff>
      <xdr:row>56</xdr:row>
      <xdr:rowOff>6225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50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22752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28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94895</xdr:rowOff>
    </xdr:from>
    <xdr:to>
      <xdr:col>55</xdr:col>
      <xdr:colOff>0</xdr:colOff>
      <xdr:row>78</xdr:row>
      <xdr:rowOff>147377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467995"/>
          <a:ext cx="838200" cy="5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157054</xdr:rowOff>
    </xdr:from>
    <xdr:to>
      <xdr:col>50</xdr:col>
      <xdr:colOff>114300</xdr:colOff>
      <xdr:row>78</xdr:row>
      <xdr:rowOff>147377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187254"/>
          <a:ext cx="889000" cy="3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149340</xdr:rowOff>
    </xdr:from>
    <xdr:to>
      <xdr:col>45</xdr:col>
      <xdr:colOff>177800</xdr:colOff>
      <xdr:row>76</xdr:row>
      <xdr:rowOff>157054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008090"/>
          <a:ext cx="889000" cy="17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37571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123451</xdr:rowOff>
    </xdr:from>
    <xdr:to>
      <xdr:col>41</xdr:col>
      <xdr:colOff>50800</xdr:colOff>
      <xdr:row>75</xdr:row>
      <xdr:rowOff>149340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2982201"/>
          <a:ext cx="889000" cy="2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3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10425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44095</xdr:rowOff>
    </xdr:from>
    <xdr:to>
      <xdr:col>55</xdr:col>
      <xdr:colOff>50800</xdr:colOff>
      <xdr:row>78</xdr:row>
      <xdr:rowOff>145695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1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151510</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5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96577</xdr:rowOff>
    </xdr:from>
    <xdr:to>
      <xdr:col>50</xdr:col>
      <xdr:colOff>165100</xdr:colOff>
      <xdr:row>79</xdr:row>
      <xdr:rowOff>26727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6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17854</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56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106254</xdr:rowOff>
    </xdr:from>
    <xdr:to>
      <xdr:col>46</xdr:col>
      <xdr:colOff>38100</xdr:colOff>
      <xdr:row>77</xdr:row>
      <xdr:rowOff>36404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13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52932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91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98539</xdr:rowOff>
    </xdr:from>
    <xdr:to>
      <xdr:col>41</xdr:col>
      <xdr:colOff>101600</xdr:colOff>
      <xdr:row>76</xdr:row>
      <xdr:rowOff>28690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9572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45216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73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72651</xdr:rowOff>
    </xdr:from>
    <xdr:to>
      <xdr:col>36</xdr:col>
      <xdr:colOff>165100</xdr:colOff>
      <xdr:row>76</xdr:row>
      <xdr:rowOff>2800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9314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19328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70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131318</xdr:rowOff>
    </xdr:from>
    <xdr:to>
      <xdr:col>55</xdr:col>
      <xdr:colOff>0</xdr:colOff>
      <xdr:row>96</xdr:row>
      <xdr:rowOff>103930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419068"/>
          <a:ext cx="838200" cy="14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54754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685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136119</xdr:rowOff>
    </xdr:from>
    <xdr:to>
      <xdr:col>50</xdr:col>
      <xdr:colOff>114300</xdr:colOff>
      <xdr:row>95</xdr:row>
      <xdr:rowOff>131318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080969"/>
          <a:ext cx="889000" cy="3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30664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83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136119</xdr:rowOff>
    </xdr:from>
    <xdr:to>
      <xdr:col>45</xdr:col>
      <xdr:colOff>177800</xdr:colOff>
      <xdr:row>94</xdr:row>
      <xdr:rowOff>67801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080969"/>
          <a:ext cx="889000" cy="10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26788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82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67801</xdr:rowOff>
    </xdr:from>
    <xdr:to>
      <xdr:col>41</xdr:col>
      <xdr:colOff>50800</xdr:colOff>
      <xdr:row>96</xdr:row>
      <xdr:rowOff>153405</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184101"/>
          <a:ext cx="889000" cy="42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166366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7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164493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79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53130</xdr:rowOff>
    </xdr:from>
    <xdr:to>
      <xdr:col>55</xdr:col>
      <xdr:colOff>50800</xdr:colOff>
      <xdr:row>96</xdr:row>
      <xdr:rowOff>154730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51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76007</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36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80518</xdr:rowOff>
    </xdr:from>
    <xdr:to>
      <xdr:col>50</xdr:col>
      <xdr:colOff>165100</xdr:colOff>
      <xdr:row>96</xdr:row>
      <xdr:rowOff>10668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36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27195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14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85319</xdr:rowOff>
    </xdr:from>
    <xdr:to>
      <xdr:col>46</xdr:col>
      <xdr:colOff>38100</xdr:colOff>
      <xdr:row>94</xdr:row>
      <xdr:rowOff>15469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03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31996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580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17001</xdr:rowOff>
    </xdr:from>
    <xdr:to>
      <xdr:col>41</xdr:col>
      <xdr:colOff>101600</xdr:colOff>
      <xdr:row>94</xdr:row>
      <xdr:rowOff>118601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13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135128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590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102605</xdr:rowOff>
    </xdr:from>
    <xdr:to>
      <xdr:col>36</xdr:col>
      <xdr:colOff>165100</xdr:colOff>
      <xdr:row>97</xdr:row>
      <xdr:rowOff>32755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56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49282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3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85816</xdr:rowOff>
    </xdr:from>
    <xdr:to>
      <xdr:col>85</xdr:col>
      <xdr:colOff>127000</xdr:colOff>
      <xdr:row>39</xdr:row>
      <xdr:rowOff>87318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72366"/>
          <a:ext cx="8382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85816</xdr:rowOff>
    </xdr:from>
    <xdr:to>
      <xdr:col>81</xdr:col>
      <xdr:colOff>50800</xdr:colOff>
      <xdr:row>39</xdr:row>
      <xdr:rowOff>95449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772366"/>
          <a:ext cx="889000" cy="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71316</xdr:rowOff>
    </xdr:from>
    <xdr:to>
      <xdr:col>76</xdr:col>
      <xdr:colOff>114300</xdr:colOff>
      <xdr:row>39</xdr:row>
      <xdr:rowOff>95449</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57866"/>
          <a:ext cx="889000" cy="2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118048</xdr:rowOff>
    </xdr:from>
    <xdr:to>
      <xdr:col>71</xdr:col>
      <xdr:colOff>177800</xdr:colOff>
      <xdr:row>39</xdr:row>
      <xdr:rowOff>71316</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290248"/>
          <a:ext cx="889000" cy="46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74675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76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36518</xdr:rowOff>
    </xdr:from>
    <xdr:to>
      <xdr:col>85</xdr:col>
      <xdr:colOff>177800</xdr:colOff>
      <xdr:row>39</xdr:row>
      <xdr:rowOff>138118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378565"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78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35016</xdr:rowOff>
    </xdr:from>
    <xdr:to>
      <xdr:col>81</xdr:col>
      <xdr:colOff>101600</xdr:colOff>
      <xdr:row>39</xdr:row>
      <xdr:rowOff>136616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2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127743</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2017" y="6814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44649</xdr:rowOff>
    </xdr:from>
    <xdr:to>
      <xdr:col>76</xdr:col>
      <xdr:colOff>165100</xdr:colOff>
      <xdr:row>39</xdr:row>
      <xdr:rowOff>146249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137376</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3017" y="6823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20516</xdr:rowOff>
    </xdr:from>
    <xdr:to>
      <xdr:col>72</xdr:col>
      <xdr:colOff>38100</xdr:colOff>
      <xdr:row>39</xdr:row>
      <xdr:rowOff>122116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113243</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4017" y="6799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67248</xdr:rowOff>
    </xdr:from>
    <xdr:to>
      <xdr:col>67</xdr:col>
      <xdr:colOff>101600</xdr:colOff>
      <xdr:row>36</xdr:row>
      <xdr:rowOff>168848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23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13925</xdr:rowOff>
    </xdr:from>
    <xdr:ext cx="534377"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47111" y="601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68605</xdr:rowOff>
    </xdr:from>
    <xdr:to>
      <xdr:col>85</xdr:col>
      <xdr:colOff>127000</xdr:colOff>
      <xdr:row>72</xdr:row>
      <xdr:rowOff>110716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413005"/>
          <a:ext cx="838200" cy="4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155484</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14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110716</xdr:rowOff>
    </xdr:from>
    <xdr:to>
      <xdr:col>81</xdr:col>
      <xdr:colOff>50800</xdr:colOff>
      <xdr:row>72</xdr:row>
      <xdr:rowOff>123551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455116"/>
          <a:ext cx="889000" cy="1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107870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13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86534</xdr:rowOff>
    </xdr:from>
    <xdr:to>
      <xdr:col>76</xdr:col>
      <xdr:colOff>114300</xdr:colOff>
      <xdr:row>72</xdr:row>
      <xdr:rowOff>123551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430934"/>
          <a:ext cx="889000" cy="3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124117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86534</xdr:rowOff>
    </xdr:from>
    <xdr:to>
      <xdr:col>71</xdr:col>
      <xdr:colOff>177800</xdr:colOff>
      <xdr:row>72</xdr:row>
      <xdr:rowOff>144860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2430934"/>
          <a:ext cx="889000" cy="5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145426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138030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17805</xdr:rowOff>
    </xdr:from>
    <xdr:to>
      <xdr:col>85</xdr:col>
      <xdr:colOff>177800</xdr:colOff>
      <xdr:row>72</xdr:row>
      <xdr:rowOff>119405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36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40682</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21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59916</xdr:rowOff>
    </xdr:from>
    <xdr:to>
      <xdr:col>81</xdr:col>
      <xdr:colOff>101600</xdr:colOff>
      <xdr:row>72</xdr:row>
      <xdr:rowOff>161516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40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6593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17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72751</xdr:rowOff>
    </xdr:from>
    <xdr:to>
      <xdr:col>76</xdr:col>
      <xdr:colOff>165100</xdr:colOff>
      <xdr:row>73</xdr:row>
      <xdr:rowOff>2901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41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19428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19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35734</xdr:rowOff>
    </xdr:from>
    <xdr:to>
      <xdr:col>72</xdr:col>
      <xdr:colOff>38100</xdr:colOff>
      <xdr:row>72</xdr:row>
      <xdr:rowOff>137334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3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153861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15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94060</xdr:rowOff>
    </xdr:from>
    <xdr:to>
      <xdr:col>67</xdr:col>
      <xdr:colOff>101600</xdr:colOff>
      <xdr:row>73</xdr:row>
      <xdr:rowOff>24210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43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40737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21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133441</xdr:rowOff>
    </xdr:from>
    <xdr:to>
      <xdr:col>85</xdr:col>
      <xdr:colOff>127000</xdr:colOff>
      <xdr:row>97</xdr:row>
      <xdr:rowOff>168587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764091"/>
          <a:ext cx="838200" cy="3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768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168587</xdr:rowOff>
    </xdr:from>
    <xdr:to>
      <xdr:col>81</xdr:col>
      <xdr:colOff>50800</xdr:colOff>
      <xdr:row>98</xdr:row>
      <xdr:rowOff>73242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799237"/>
          <a:ext cx="889000" cy="7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71744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87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73242</xdr:rowOff>
    </xdr:from>
    <xdr:to>
      <xdr:col>76</xdr:col>
      <xdr:colOff>114300</xdr:colOff>
      <xdr:row>98</xdr:row>
      <xdr:rowOff>97555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75342"/>
          <a:ext cx="889000" cy="2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79857</xdr:rowOff>
    </xdr:from>
    <xdr:to>
      <xdr:col>71</xdr:col>
      <xdr:colOff>177800</xdr:colOff>
      <xdr:row>98</xdr:row>
      <xdr:rowOff>97555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881957"/>
          <a:ext cx="889000" cy="1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124902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82641</xdr:rowOff>
    </xdr:from>
    <xdr:to>
      <xdr:col>85</xdr:col>
      <xdr:colOff>177800</xdr:colOff>
      <xdr:row>98</xdr:row>
      <xdr:rowOff>12791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1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105518</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56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117787</xdr:rowOff>
    </xdr:from>
    <xdr:to>
      <xdr:col>81</xdr:col>
      <xdr:colOff>101600</xdr:colOff>
      <xdr:row>98</xdr:row>
      <xdr:rowOff>47937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4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64464</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52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22442</xdr:rowOff>
    </xdr:from>
    <xdr:to>
      <xdr:col>76</xdr:col>
      <xdr:colOff>165100</xdr:colOff>
      <xdr:row>98</xdr:row>
      <xdr:rowOff>124042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2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115169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91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46755</xdr:rowOff>
    </xdr:from>
    <xdr:to>
      <xdr:col>72</xdr:col>
      <xdr:colOff>38100</xdr:colOff>
      <xdr:row>98</xdr:row>
      <xdr:rowOff>148355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139482</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94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29057</xdr:rowOff>
    </xdr:from>
    <xdr:to>
      <xdr:col>67</xdr:col>
      <xdr:colOff>101600</xdr:colOff>
      <xdr:row>98</xdr:row>
      <xdr:rowOff>130657</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3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147184</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60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154239</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326439"/>
          <a:ext cx="838200" cy="32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39529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8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103439</xdr:rowOff>
    </xdr:from>
    <xdr:to>
      <xdr:col>116</xdr:col>
      <xdr:colOff>114300</xdr:colOff>
      <xdr:row>37</xdr:row>
      <xdr:rowOff>33589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27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126316</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12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130647</xdr:rowOff>
    </xdr:from>
    <xdr:to>
      <xdr:col>116</xdr:col>
      <xdr:colOff>63500</xdr:colOff>
      <xdr:row>58</xdr:row>
      <xdr:rowOff>130739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074747"/>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130739</xdr:rowOff>
    </xdr:from>
    <xdr:to>
      <xdr:col>111</xdr:col>
      <xdr:colOff>177800</xdr:colOff>
      <xdr:row>58</xdr:row>
      <xdr:rowOff>130830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07483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126533</xdr:rowOff>
    </xdr:from>
    <xdr:to>
      <xdr:col>107</xdr:col>
      <xdr:colOff>50800</xdr:colOff>
      <xdr:row>58</xdr:row>
      <xdr:rowOff>130830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70633"/>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126533</xdr:rowOff>
    </xdr:from>
    <xdr:to>
      <xdr:col>102</xdr:col>
      <xdr:colOff>114300</xdr:colOff>
      <xdr:row>58</xdr:row>
      <xdr:rowOff>126807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070633"/>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79847</xdr:rowOff>
    </xdr:from>
    <xdr:to>
      <xdr:col>116</xdr:col>
      <xdr:colOff>114300</xdr:colOff>
      <xdr:row>59</xdr:row>
      <xdr:rowOff>9997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2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166224</xdr:rowOff>
    </xdr:from>
    <xdr:ext cx="313932"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388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79939</xdr:rowOff>
    </xdr:from>
    <xdr:to>
      <xdr:col>112</xdr:col>
      <xdr:colOff>38100</xdr:colOff>
      <xdr:row>59</xdr:row>
      <xdr:rowOff>10089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2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1216</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66333" y="1011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80030</xdr:rowOff>
    </xdr:from>
    <xdr:to>
      <xdr:col>107</xdr:col>
      <xdr:colOff>101600</xdr:colOff>
      <xdr:row>59</xdr:row>
      <xdr:rowOff>10180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2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1307</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77333" y="101168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75733</xdr:rowOff>
    </xdr:from>
    <xdr:to>
      <xdr:col>102</xdr:col>
      <xdr:colOff>165100</xdr:colOff>
      <xdr:row>59</xdr:row>
      <xdr:rowOff>5883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1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168460</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112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76007</xdr:rowOff>
    </xdr:from>
    <xdr:to>
      <xdr:col>98</xdr:col>
      <xdr:colOff>38100</xdr:colOff>
      <xdr:row>59</xdr:row>
      <xdr:rowOff>6157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2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168734</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12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58680</xdr:rowOff>
    </xdr:from>
    <xdr:to>
      <xdr:col>116</xdr:col>
      <xdr:colOff>63500</xdr:colOff>
      <xdr:row>74</xdr:row>
      <xdr:rowOff>127451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1323300" y="12574530"/>
          <a:ext cx="838200" cy="24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118781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1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44793</xdr:rowOff>
    </xdr:from>
    <xdr:to>
      <xdr:col>111</xdr:col>
      <xdr:colOff>177800</xdr:colOff>
      <xdr:row>73</xdr:row>
      <xdr:rowOff>58680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2560643"/>
          <a:ext cx="889000" cy="1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91464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29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161893</xdr:rowOff>
    </xdr:from>
    <xdr:to>
      <xdr:col>107</xdr:col>
      <xdr:colOff>50800</xdr:colOff>
      <xdr:row>73</xdr:row>
      <xdr:rowOff>44793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2506293"/>
          <a:ext cx="889000" cy="5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109047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161893</xdr:rowOff>
    </xdr:from>
    <xdr:to>
      <xdr:col>102</xdr:col>
      <xdr:colOff>114300</xdr:colOff>
      <xdr:row>73</xdr:row>
      <xdr:rowOff>46869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506293"/>
          <a:ext cx="889000" cy="5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99522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67975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76651</xdr:rowOff>
    </xdr:from>
    <xdr:to>
      <xdr:col>116</xdr:col>
      <xdr:colOff>114300</xdr:colOff>
      <xdr:row>75</xdr:row>
      <xdr:rowOff>6801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76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99528</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61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7880</xdr:rowOff>
    </xdr:from>
    <xdr:to>
      <xdr:col>112</xdr:col>
      <xdr:colOff>38100</xdr:colOff>
      <xdr:row>73</xdr:row>
      <xdr:rowOff>109480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52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126007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2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165443</xdr:rowOff>
    </xdr:from>
    <xdr:to>
      <xdr:col>107</xdr:col>
      <xdr:colOff>101600</xdr:colOff>
      <xdr:row>73</xdr:row>
      <xdr:rowOff>95593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50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112120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28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111093</xdr:rowOff>
    </xdr:from>
    <xdr:to>
      <xdr:col>102</xdr:col>
      <xdr:colOff>165100</xdr:colOff>
      <xdr:row>73</xdr:row>
      <xdr:rowOff>41243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45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57770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23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167519</xdr:rowOff>
    </xdr:from>
    <xdr:to>
      <xdr:col>98</xdr:col>
      <xdr:colOff>38100</xdr:colOff>
      <xdr:row>73</xdr:row>
      <xdr:rowOff>97669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51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114196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28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性質別歳出項目において、住民一人当たりコストは、人件費が</a:t>
          </a:r>
          <a:r>
            <a:rPr kumimoji="1" lang="en-US" altLang="ja-JP" sz="1300">
              <a:latin typeface="ＭＳ Ｐゴシック" panose="020B0600070205080204" pitchFamily="50" charset="-128"/>
              <a:ea typeface="ＭＳ Ｐゴシック" panose="020B0600070205080204" pitchFamily="50" charset="-128"/>
            </a:rPr>
            <a:t>126,185</a:t>
          </a:r>
          <a:r>
            <a:rPr kumimoji="1" lang="ja-JP" altLang="en-US" sz="1300">
              <a:latin typeface="ＭＳ Ｐゴシック" panose="020B0600070205080204" pitchFamily="50" charset="-128"/>
              <a:ea typeface="ＭＳ Ｐゴシック" panose="020B0600070205080204" pitchFamily="50" charset="-128"/>
            </a:rPr>
            <a:t>円、物件費が</a:t>
          </a:r>
          <a:r>
            <a:rPr kumimoji="1" lang="en-US" altLang="ja-JP" sz="1300">
              <a:latin typeface="ＭＳ Ｐゴシック" panose="020B0600070205080204" pitchFamily="50" charset="-128"/>
              <a:ea typeface="ＭＳ Ｐゴシック" panose="020B0600070205080204" pitchFamily="50" charset="-128"/>
            </a:rPr>
            <a:t>121,008</a:t>
          </a:r>
          <a:r>
            <a:rPr kumimoji="1" lang="ja-JP" altLang="en-US" sz="1300">
              <a:latin typeface="ＭＳ Ｐゴシック" panose="020B0600070205080204" pitchFamily="50" charset="-128"/>
              <a:ea typeface="ＭＳ Ｐゴシック" panose="020B0600070205080204" pitchFamily="50" charset="-128"/>
            </a:rPr>
            <a:t>円となっており、いずれも類似団体平均と比べて、非常に高い水準にある。人件費及び物件費については、全国有数の観光地という町の特性から、観光、衛生、消防業務等に対して、観光客数を見込んだ施設規模及び職員体制を取っていることに加え、隣町の消防業務を受託していることなどにより、類似団体平均に比べ事業費が大きくなっている。</a:t>
          </a:r>
        </a:p>
        <a:p>
          <a:r>
            <a:rPr kumimoji="1" lang="ja-JP" altLang="en-US" sz="1300">
              <a:latin typeface="ＭＳ Ｐゴシック" panose="020B0600070205080204" pitchFamily="50" charset="-128"/>
              <a:ea typeface="ＭＳ Ｐゴシック" panose="020B0600070205080204" pitchFamily="50" charset="-128"/>
            </a:rPr>
            <a:t>　普通建設事業費に係る住民一人当たりコストが、更新整備で</a:t>
          </a:r>
          <a:r>
            <a:rPr kumimoji="1" lang="en-US" altLang="ja-JP" sz="1300">
              <a:latin typeface="ＭＳ Ｐゴシック" panose="020B0600070205080204" pitchFamily="50" charset="-128"/>
              <a:ea typeface="ＭＳ Ｐゴシック" panose="020B0600070205080204" pitchFamily="50" charset="-128"/>
            </a:rPr>
            <a:t>46,786</a:t>
          </a:r>
          <a:r>
            <a:rPr kumimoji="1" lang="ja-JP" altLang="en-US" sz="1300">
              <a:latin typeface="ＭＳ Ｐゴシック" panose="020B0600070205080204" pitchFamily="50" charset="-128"/>
              <a:ea typeface="ＭＳ Ｐゴシック" panose="020B0600070205080204" pitchFamily="50" charset="-128"/>
            </a:rPr>
            <a:t>円と大きく減少しているのは、橋梁修繕事業等の大型事業が完了したことが主な要因となっている。また、積立金が増加しているのは、財政調整基金やふるさと納税の好調によるふるさと白浜応援基金積立金の増加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和歌山県白浜町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20,161
19,715
200.99
13,723,790
13,226,453
440,931
7,430,249
15,124,347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8255</xdr:rowOff>
    </xdr:from>
    <xdr:to>
      <xdr:col>24</xdr:col>
      <xdr:colOff>63500</xdr:colOff>
      <xdr:row>34</xdr:row>
      <xdr:rowOff>122174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37555"/>
          <a:ext cx="838200" cy="11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5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145415</xdr:rowOff>
    </xdr:from>
    <xdr:to>
      <xdr:col>19</xdr:col>
      <xdr:colOff>177800</xdr:colOff>
      <xdr:row>34</xdr:row>
      <xdr:rowOff>122174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631815"/>
          <a:ext cx="889000" cy="3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122572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145415</xdr:rowOff>
    </xdr:from>
    <xdr:to>
      <xdr:col>15</xdr:col>
      <xdr:colOff>50800</xdr:colOff>
      <xdr:row>33</xdr:row>
      <xdr:rowOff>149606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631815"/>
          <a:ext cx="889000" cy="17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99695</xdr:rowOff>
    </xdr:from>
    <xdr:to>
      <xdr:col>10</xdr:col>
      <xdr:colOff>114300</xdr:colOff>
      <xdr:row>33</xdr:row>
      <xdr:rowOff>149606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57545"/>
          <a:ext cx="8890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123715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82567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128905</xdr:rowOff>
    </xdr:from>
    <xdr:to>
      <xdr:col>24</xdr:col>
      <xdr:colOff>114300</xdr:colOff>
      <xdr:row>34</xdr:row>
      <xdr:rowOff>59055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151782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3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71374</xdr:rowOff>
    </xdr:from>
    <xdr:to>
      <xdr:col>20</xdr:col>
      <xdr:colOff>38100</xdr:colOff>
      <xdr:row>35</xdr:row>
      <xdr:rowOff>1524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0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18051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75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94615</xdr:rowOff>
    </xdr:from>
    <xdr:to>
      <xdr:col>15</xdr:col>
      <xdr:colOff>101600</xdr:colOff>
      <xdr:row>33</xdr:row>
      <xdr:rowOff>24765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8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41292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5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98806</xdr:rowOff>
    </xdr:from>
    <xdr:to>
      <xdr:col>10</xdr:col>
      <xdr:colOff>165100</xdr:colOff>
      <xdr:row>34</xdr:row>
      <xdr:rowOff>28956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5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45483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3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48895</xdr:rowOff>
    </xdr:from>
    <xdr:to>
      <xdr:col>6</xdr:col>
      <xdr:colOff>38100</xdr:colOff>
      <xdr:row>33</xdr:row>
      <xdr:rowOff>150495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167022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81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60621</xdr:rowOff>
    </xdr:from>
    <xdr:to>
      <xdr:col>24</xdr:col>
      <xdr:colOff>63500</xdr:colOff>
      <xdr:row>57</xdr:row>
      <xdr:rowOff>87178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33271"/>
          <a:ext cx="838200" cy="2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17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87178</xdr:rowOff>
    </xdr:from>
    <xdr:to>
      <xdr:col>19</xdr:col>
      <xdr:colOff>177800</xdr:colOff>
      <xdr:row>58</xdr:row>
      <xdr:rowOff>23800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59828"/>
          <a:ext cx="889000" cy="10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82780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02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52809</xdr:rowOff>
    </xdr:from>
    <xdr:to>
      <xdr:col>15</xdr:col>
      <xdr:colOff>50800</xdr:colOff>
      <xdr:row>58</xdr:row>
      <xdr:rowOff>23800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654009"/>
          <a:ext cx="889000" cy="31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75978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52809</xdr:rowOff>
    </xdr:from>
    <xdr:to>
      <xdr:col>10</xdr:col>
      <xdr:colOff>114300</xdr:colOff>
      <xdr:row>58</xdr:row>
      <xdr:rowOff>37402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654009"/>
          <a:ext cx="889000" cy="32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130744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3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135649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7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9821</xdr:rowOff>
    </xdr:from>
    <xdr:to>
      <xdr:col>24</xdr:col>
      <xdr:colOff>114300</xdr:colOff>
      <xdr:row>57</xdr:row>
      <xdr:rowOff>111421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8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32698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3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36378</xdr:rowOff>
    </xdr:from>
    <xdr:to>
      <xdr:col>20</xdr:col>
      <xdr:colOff>38100</xdr:colOff>
      <xdr:row>57</xdr:row>
      <xdr:rowOff>137978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0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154505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584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144450</xdr:rowOff>
    </xdr:from>
    <xdr:to>
      <xdr:col>15</xdr:col>
      <xdr:colOff>101600</xdr:colOff>
      <xdr:row>58</xdr:row>
      <xdr:rowOff>74600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91127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69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2009</xdr:rowOff>
    </xdr:from>
    <xdr:to>
      <xdr:col>10</xdr:col>
      <xdr:colOff>165100</xdr:colOff>
      <xdr:row>56</xdr:row>
      <xdr:rowOff>103609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0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120136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37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158052</xdr:rowOff>
    </xdr:from>
    <xdr:to>
      <xdr:col>6</xdr:col>
      <xdr:colOff>38100</xdr:colOff>
      <xdr:row>58</xdr:row>
      <xdr:rowOff>88202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3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104729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0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105242</xdr:rowOff>
    </xdr:from>
    <xdr:to>
      <xdr:col>24</xdr:col>
      <xdr:colOff>63500</xdr:colOff>
      <xdr:row>74</xdr:row>
      <xdr:rowOff>149507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792542"/>
          <a:ext cx="838200" cy="4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40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86688</xdr:rowOff>
    </xdr:from>
    <xdr:to>
      <xdr:col>19</xdr:col>
      <xdr:colOff>177800</xdr:colOff>
      <xdr:row>74</xdr:row>
      <xdr:rowOff>105242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773988"/>
          <a:ext cx="889000" cy="1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26164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2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86688</xdr:rowOff>
    </xdr:from>
    <xdr:to>
      <xdr:col>15</xdr:col>
      <xdr:colOff>50800</xdr:colOff>
      <xdr:row>76</xdr:row>
      <xdr:rowOff>41013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773988"/>
          <a:ext cx="889000" cy="29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119623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41013</xdr:rowOff>
    </xdr:from>
    <xdr:to>
      <xdr:col>10</xdr:col>
      <xdr:colOff>114300</xdr:colOff>
      <xdr:row>76</xdr:row>
      <xdr:rowOff>67760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71213"/>
          <a:ext cx="889000" cy="2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158920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31825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98707</xdr:rowOff>
    </xdr:from>
    <xdr:to>
      <xdr:col>24</xdr:col>
      <xdr:colOff>114300</xdr:colOff>
      <xdr:row>75</xdr:row>
      <xdr:rowOff>28857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8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121584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3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54442</xdr:rowOff>
    </xdr:from>
    <xdr:to>
      <xdr:col>20</xdr:col>
      <xdr:colOff>38100</xdr:colOff>
      <xdr:row>74</xdr:row>
      <xdr:rowOff>156042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4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1119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516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35888</xdr:rowOff>
    </xdr:from>
    <xdr:to>
      <xdr:col>15</xdr:col>
      <xdr:colOff>101600</xdr:colOff>
      <xdr:row>74</xdr:row>
      <xdr:rowOff>137488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72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154015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9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161663</xdr:rowOff>
    </xdr:from>
    <xdr:to>
      <xdr:col>10</xdr:col>
      <xdr:colOff>165100</xdr:colOff>
      <xdr:row>76</xdr:row>
      <xdr:rowOff>91813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2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108340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9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16960</xdr:rowOff>
    </xdr:from>
    <xdr:to>
      <xdr:col>6</xdr:col>
      <xdr:colOff>38100</xdr:colOff>
      <xdr:row>76</xdr:row>
      <xdr:rowOff>118560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4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135086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2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115354</xdr:rowOff>
    </xdr:from>
    <xdr:to>
      <xdr:col>24</xdr:col>
      <xdr:colOff>63500</xdr:colOff>
      <xdr:row>94</xdr:row>
      <xdr:rowOff>4304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5888754"/>
          <a:ext cx="838200" cy="23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35275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6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4304</xdr:rowOff>
    </xdr:from>
    <xdr:to>
      <xdr:col>19</xdr:col>
      <xdr:colOff>177800</xdr:colOff>
      <xdr:row>94</xdr:row>
      <xdr:rowOff>74533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120604"/>
          <a:ext cx="889000" cy="7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106385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73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18493</xdr:rowOff>
    </xdr:from>
    <xdr:to>
      <xdr:col>15</xdr:col>
      <xdr:colOff>50800</xdr:colOff>
      <xdr:row>94</xdr:row>
      <xdr:rowOff>74533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5963343"/>
          <a:ext cx="889000" cy="22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118583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18493</xdr:rowOff>
    </xdr:from>
    <xdr:to>
      <xdr:col>10</xdr:col>
      <xdr:colOff>114300</xdr:colOff>
      <xdr:row>94</xdr:row>
      <xdr:rowOff>91546</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5963343"/>
          <a:ext cx="889000" cy="24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77483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117081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64554</xdr:rowOff>
    </xdr:from>
    <xdr:to>
      <xdr:col>24</xdr:col>
      <xdr:colOff>114300</xdr:colOff>
      <xdr:row>92</xdr:row>
      <xdr:rowOff>166154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583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87431</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568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124954</xdr:rowOff>
    </xdr:from>
    <xdr:to>
      <xdr:col>20</xdr:col>
      <xdr:colOff>38100</xdr:colOff>
      <xdr:row>94</xdr:row>
      <xdr:rowOff>55104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06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71631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584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23733</xdr:rowOff>
    </xdr:from>
    <xdr:to>
      <xdr:col>15</xdr:col>
      <xdr:colOff>101600</xdr:colOff>
      <xdr:row>94</xdr:row>
      <xdr:rowOff>125333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14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141860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591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139143</xdr:rowOff>
    </xdr:from>
    <xdr:to>
      <xdr:col>10</xdr:col>
      <xdr:colOff>165100</xdr:colOff>
      <xdr:row>93</xdr:row>
      <xdr:rowOff>69293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59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85820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568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40746</xdr:rowOff>
    </xdr:from>
    <xdr:to>
      <xdr:col>6</xdr:col>
      <xdr:colOff>38100</xdr:colOff>
      <xdr:row>94</xdr:row>
      <xdr:rowOff>142346</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15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158873</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593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25400</xdr:rowOff>
    </xdr:from>
    <xdr:to>
      <xdr:col>55</xdr:col>
      <xdr:colOff>0</xdr:colOff>
      <xdr:row>39</xdr:row>
      <xdr:rowOff>25781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711950"/>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25781</xdr:rowOff>
    </xdr:from>
    <xdr:to>
      <xdr:col>50</xdr:col>
      <xdr:colOff>114300</xdr:colOff>
      <xdr:row>39</xdr:row>
      <xdr:rowOff>25971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712331"/>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17018</xdr:rowOff>
    </xdr:from>
    <xdr:to>
      <xdr:col>45</xdr:col>
      <xdr:colOff>177800</xdr:colOff>
      <xdr:row>39</xdr:row>
      <xdr:rowOff>25971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03568"/>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17018</xdr:rowOff>
    </xdr:from>
    <xdr:to>
      <xdr:col>41</xdr:col>
      <xdr:colOff>50800</xdr:colOff>
      <xdr:row>39</xdr:row>
      <xdr:rowOff>17590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703568"/>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146050</xdr:rowOff>
    </xdr:from>
    <xdr:to>
      <xdr:col>55</xdr:col>
      <xdr:colOff>50800</xdr:colOff>
      <xdr:row>39</xdr:row>
      <xdr:rowOff>76200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60977</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76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146431</xdr:rowOff>
    </xdr:from>
    <xdr:to>
      <xdr:col>50</xdr:col>
      <xdr:colOff>165100</xdr:colOff>
      <xdr:row>39</xdr:row>
      <xdr:rowOff>76581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67708</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82333" y="67542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146621</xdr:rowOff>
    </xdr:from>
    <xdr:to>
      <xdr:col>46</xdr:col>
      <xdr:colOff>38100</xdr:colOff>
      <xdr:row>39</xdr:row>
      <xdr:rowOff>76771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6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67898</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93333" y="67544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137668</xdr:rowOff>
    </xdr:from>
    <xdr:to>
      <xdr:col>41</xdr:col>
      <xdr:colOff>101600</xdr:colOff>
      <xdr:row>39</xdr:row>
      <xdr:rowOff>67818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5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58945</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45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138240</xdr:rowOff>
    </xdr:from>
    <xdr:to>
      <xdr:col>36</xdr:col>
      <xdr:colOff>165100</xdr:colOff>
      <xdr:row>39</xdr:row>
      <xdr:rowOff>68390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5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59517</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46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19634</xdr:rowOff>
    </xdr:from>
    <xdr:to>
      <xdr:col>55</xdr:col>
      <xdr:colOff>0</xdr:colOff>
      <xdr:row>57</xdr:row>
      <xdr:rowOff>58928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792284"/>
          <a:ext cx="838200" cy="3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2862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94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495</xdr:rowOff>
    </xdr:from>
    <xdr:to>
      <xdr:col>50</xdr:col>
      <xdr:colOff>114300</xdr:colOff>
      <xdr:row>57</xdr:row>
      <xdr:rowOff>58928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773145"/>
          <a:ext cx="889000" cy="5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134955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1007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495</xdr:rowOff>
    </xdr:from>
    <xdr:to>
      <xdr:col>45</xdr:col>
      <xdr:colOff>177800</xdr:colOff>
      <xdr:row>57</xdr:row>
      <xdr:rowOff>68338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773145"/>
          <a:ext cx="889000" cy="6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136568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100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53670</xdr:rowOff>
    </xdr:from>
    <xdr:to>
      <xdr:col>41</xdr:col>
      <xdr:colOff>50800</xdr:colOff>
      <xdr:row>57</xdr:row>
      <xdr:rowOff>68338</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826320"/>
          <a:ext cx="8890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123042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1006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128490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1007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140284</xdr:rowOff>
    </xdr:from>
    <xdr:to>
      <xdr:col>55</xdr:col>
      <xdr:colOff>50800</xdr:colOff>
      <xdr:row>57</xdr:row>
      <xdr:rowOff>70434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74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163161</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59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8128</xdr:rowOff>
    </xdr:from>
    <xdr:to>
      <xdr:col>50</xdr:col>
      <xdr:colOff>165100</xdr:colOff>
      <xdr:row>57</xdr:row>
      <xdr:rowOff>109728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78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126255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55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121145</xdr:rowOff>
    </xdr:from>
    <xdr:to>
      <xdr:col>46</xdr:col>
      <xdr:colOff>38100</xdr:colOff>
      <xdr:row>57</xdr:row>
      <xdr:rowOff>51295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72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67822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4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17538</xdr:rowOff>
    </xdr:from>
    <xdr:to>
      <xdr:col>41</xdr:col>
      <xdr:colOff>101600</xdr:colOff>
      <xdr:row>57</xdr:row>
      <xdr:rowOff>119138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79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135665</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56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2870</xdr:rowOff>
    </xdr:from>
    <xdr:to>
      <xdr:col>36</xdr:col>
      <xdr:colOff>165100</xdr:colOff>
      <xdr:row>57</xdr:row>
      <xdr:rowOff>104470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7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120997</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55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95885</xdr:rowOff>
    </xdr:from>
    <xdr:to>
      <xdr:col>55</xdr:col>
      <xdr:colOff>0</xdr:colOff>
      <xdr:row>75</xdr:row>
      <xdr:rowOff>111163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2611735"/>
          <a:ext cx="838200" cy="35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29418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231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95885</xdr:rowOff>
    </xdr:from>
    <xdr:to>
      <xdr:col>50</xdr:col>
      <xdr:colOff>114300</xdr:colOff>
      <xdr:row>75</xdr:row>
      <xdr:rowOff>47613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2611735"/>
          <a:ext cx="889000" cy="29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73271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2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81179</xdr:rowOff>
    </xdr:from>
    <xdr:to>
      <xdr:col>45</xdr:col>
      <xdr:colOff>177800</xdr:colOff>
      <xdr:row>75</xdr:row>
      <xdr:rowOff>47613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2425579"/>
          <a:ext cx="889000" cy="48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93197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2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81179</xdr:rowOff>
    </xdr:from>
    <xdr:to>
      <xdr:col>41</xdr:col>
      <xdr:colOff>50800</xdr:colOff>
      <xdr:row>76</xdr:row>
      <xdr:rowOff>5093</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2425579"/>
          <a:ext cx="889000" cy="60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3739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2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167758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36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60363</xdr:rowOff>
    </xdr:from>
    <xdr:to>
      <xdr:col>55</xdr:col>
      <xdr:colOff>50800</xdr:colOff>
      <xdr:row>75</xdr:row>
      <xdr:rowOff>161962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9191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83240</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7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45085</xdr:rowOff>
    </xdr:from>
    <xdr:to>
      <xdr:col>50</xdr:col>
      <xdr:colOff>165100</xdr:colOff>
      <xdr:row>73</xdr:row>
      <xdr:rowOff>146685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5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163212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33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168263</xdr:rowOff>
    </xdr:from>
    <xdr:to>
      <xdr:col>46</xdr:col>
      <xdr:colOff>38100</xdr:colOff>
      <xdr:row>75</xdr:row>
      <xdr:rowOff>98413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85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114940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63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30379</xdr:rowOff>
    </xdr:from>
    <xdr:to>
      <xdr:col>41</xdr:col>
      <xdr:colOff>101600</xdr:colOff>
      <xdr:row>72</xdr:row>
      <xdr:rowOff>131979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237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148506</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15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125743</xdr:rowOff>
    </xdr:from>
    <xdr:to>
      <xdr:col>36</xdr:col>
      <xdr:colOff>165100</xdr:colOff>
      <xdr:row>76</xdr:row>
      <xdr:rowOff>55893</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298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72420</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75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22467</xdr:rowOff>
    </xdr:from>
    <xdr:to>
      <xdr:col>55</xdr:col>
      <xdr:colOff>0</xdr:colOff>
      <xdr:row>96</xdr:row>
      <xdr:rowOff>50115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481667"/>
          <a:ext cx="838200" cy="2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116712</xdr:rowOff>
    </xdr:from>
    <xdr:to>
      <xdr:col>50</xdr:col>
      <xdr:colOff>114300</xdr:colOff>
      <xdr:row>96</xdr:row>
      <xdr:rowOff>22467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404462"/>
          <a:ext cx="889000" cy="7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116712</xdr:rowOff>
    </xdr:from>
    <xdr:to>
      <xdr:col>45</xdr:col>
      <xdr:colOff>177800</xdr:colOff>
      <xdr:row>95</xdr:row>
      <xdr:rowOff>146089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404462"/>
          <a:ext cx="889000" cy="2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5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146089</xdr:rowOff>
    </xdr:from>
    <xdr:to>
      <xdr:col>41</xdr:col>
      <xdr:colOff>50800</xdr:colOff>
      <xdr:row>96</xdr:row>
      <xdr:rowOff>50788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433839"/>
          <a:ext cx="889000" cy="7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93654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55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105376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56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170765</xdr:rowOff>
    </xdr:from>
    <xdr:to>
      <xdr:col>55</xdr:col>
      <xdr:colOff>50800</xdr:colOff>
      <xdr:row>96</xdr:row>
      <xdr:rowOff>100915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45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149192</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43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143117</xdr:rowOff>
    </xdr:from>
    <xdr:to>
      <xdr:col>50</xdr:col>
      <xdr:colOff>165100</xdr:colOff>
      <xdr:row>96</xdr:row>
      <xdr:rowOff>73267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43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64394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52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65912</xdr:rowOff>
    </xdr:from>
    <xdr:to>
      <xdr:col>46</xdr:col>
      <xdr:colOff>38100</xdr:colOff>
      <xdr:row>95</xdr:row>
      <xdr:rowOff>167512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35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12589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12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95289</xdr:rowOff>
    </xdr:from>
    <xdr:to>
      <xdr:col>41</xdr:col>
      <xdr:colOff>101600</xdr:colOff>
      <xdr:row>96</xdr:row>
      <xdr:rowOff>25439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38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41966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15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171438</xdr:rowOff>
    </xdr:from>
    <xdr:to>
      <xdr:col>36</xdr:col>
      <xdr:colOff>165100</xdr:colOff>
      <xdr:row>96</xdr:row>
      <xdr:rowOff>101588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45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118115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2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48298</xdr:rowOff>
    </xdr:from>
    <xdr:to>
      <xdr:col>85</xdr:col>
      <xdr:colOff>126364</xdr:colOff>
      <xdr:row>38</xdr:row>
      <xdr:rowOff>12789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877598"/>
          <a:ext cx="1269" cy="650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16616</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53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12789</xdr:rowOff>
    </xdr:from>
    <xdr:to>
      <xdr:col>86</xdr:col>
      <xdr:colOff>25400</xdr:colOff>
      <xdr:row>38</xdr:row>
      <xdr:rowOff>12789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52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166425</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65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34</xdr:row>
      <xdr:rowOff>48298</xdr:rowOff>
    </xdr:from>
    <xdr:to>
      <xdr:col>86</xdr:col>
      <xdr:colOff>25400</xdr:colOff>
      <xdr:row>34</xdr:row>
      <xdr:rowOff>48298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87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27896</xdr:rowOff>
    </xdr:from>
    <xdr:to>
      <xdr:col>85</xdr:col>
      <xdr:colOff>127000</xdr:colOff>
      <xdr:row>34</xdr:row>
      <xdr:rowOff>48298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5857196"/>
          <a:ext cx="838200" cy="2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165949</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3381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16072</xdr:rowOff>
    </xdr:from>
    <xdr:to>
      <xdr:col>85</xdr:col>
      <xdr:colOff>177800</xdr:colOff>
      <xdr:row>37</xdr:row>
      <xdr:rowOff>117672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35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17475</xdr:rowOff>
    </xdr:from>
    <xdr:to>
      <xdr:col>81</xdr:col>
      <xdr:colOff>50800</xdr:colOff>
      <xdr:row>34</xdr:row>
      <xdr:rowOff>27896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5332425"/>
          <a:ext cx="889000" cy="52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20720</xdr:rowOff>
    </xdr:from>
    <xdr:to>
      <xdr:col>81</xdr:col>
      <xdr:colOff>101600</xdr:colOff>
      <xdr:row>37</xdr:row>
      <xdr:rowOff>122320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6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113447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45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163036</xdr:rowOff>
    </xdr:from>
    <xdr:to>
      <xdr:col>76</xdr:col>
      <xdr:colOff>114300</xdr:colOff>
      <xdr:row>31</xdr:row>
      <xdr:rowOff>17475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5306536"/>
          <a:ext cx="889000" cy="2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12509</xdr:rowOff>
    </xdr:from>
    <xdr:to>
      <xdr:col>76</xdr:col>
      <xdr:colOff>165100</xdr:colOff>
      <xdr:row>37</xdr:row>
      <xdr:rowOff>114109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105236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44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163036</xdr:rowOff>
    </xdr:from>
    <xdr:to>
      <xdr:col>71</xdr:col>
      <xdr:colOff>177800</xdr:colOff>
      <xdr:row>34</xdr:row>
      <xdr:rowOff>97866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5306536"/>
          <a:ext cx="889000" cy="62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167748</xdr:rowOff>
    </xdr:from>
    <xdr:to>
      <xdr:col>72</xdr:col>
      <xdr:colOff>38100</xdr:colOff>
      <xdr:row>37</xdr:row>
      <xdr:rowOff>97898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89025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43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5118</xdr:rowOff>
    </xdr:from>
    <xdr:to>
      <xdr:col>67</xdr:col>
      <xdr:colOff>101600</xdr:colOff>
      <xdr:row>37</xdr:row>
      <xdr:rowOff>106718</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97845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168948</xdr:rowOff>
    </xdr:from>
    <xdr:to>
      <xdr:col>85</xdr:col>
      <xdr:colOff>177800</xdr:colOff>
      <xdr:row>34</xdr:row>
      <xdr:rowOff>99098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582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121975</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77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148546</xdr:rowOff>
    </xdr:from>
    <xdr:to>
      <xdr:col>81</xdr:col>
      <xdr:colOff>101600</xdr:colOff>
      <xdr:row>34</xdr:row>
      <xdr:rowOff>78696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580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95223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58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138125</xdr:rowOff>
    </xdr:from>
    <xdr:to>
      <xdr:col>76</xdr:col>
      <xdr:colOff>165100</xdr:colOff>
      <xdr:row>31</xdr:row>
      <xdr:rowOff>68275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528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84802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05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112236</xdr:rowOff>
    </xdr:from>
    <xdr:to>
      <xdr:col>72</xdr:col>
      <xdr:colOff>38100</xdr:colOff>
      <xdr:row>31</xdr:row>
      <xdr:rowOff>42386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525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58913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03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47066</xdr:rowOff>
    </xdr:from>
    <xdr:to>
      <xdr:col>67</xdr:col>
      <xdr:colOff>101600</xdr:colOff>
      <xdr:row>34</xdr:row>
      <xdr:rowOff>148666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587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165193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65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98445</xdr:rowOff>
    </xdr:from>
    <xdr:to>
      <xdr:col>85</xdr:col>
      <xdr:colOff>127000</xdr:colOff>
      <xdr:row>57</xdr:row>
      <xdr:rowOff>107003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871095"/>
          <a:ext cx="838200" cy="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76393</xdr:rowOff>
    </xdr:from>
    <xdr:to>
      <xdr:col>81</xdr:col>
      <xdr:colOff>50800</xdr:colOff>
      <xdr:row>57</xdr:row>
      <xdr:rowOff>107003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677593"/>
          <a:ext cx="889000" cy="20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5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48130</xdr:rowOff>
    </xdr:from>
    <xdr:to>
      <xdr:col>76</xdr:col>
      <xdr:colOff>114300</xdr:colOff>
      <xdr:row>56</xdr:row>
      <xdr:rowOff>76393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649330"/>
          <a:ext cx="889000" cy="2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50990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8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47003</xdr:rowOff>
    </xdr:from>
    <xdr:to>
      <xdr:col>71</xdr:col>
      <xdr:colOff>177800</xdr:colOff>
      <xdr:row>56</xdr:row>
      <xdr:rowOff>48130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9648203"/>
          <a:ext cx="8890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168947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77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44201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81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47645</xdr:rowOff>
    </xdr:from>
    <xdr:to>
      <xdr:col>85</xdr:col>
      <xdr:colOff>177800</xdr:colOff>
      <xdr:row>57</xdr:row>
      <xdr:rowOff>149245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82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134022</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73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56203</xdr:rowOff>
    </xdr:from>
    <xdr:to>
      <xdr:col>81</xdr:col>
      <xdr:colOff>101600</xdr:colOff>
      <xdr:row>57</xdr:row>
      <xdr:rowOff>157803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82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148930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92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25593</xdr:rowOff>
    </xdr:from>
    <xdr:to>
      <xdr:col>76</xdr:col>
      <xdr:colOff>165100</xdr:colOff>
      <xdr:row>56</xdr:row>
      <xdr:rowOff>127193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62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143720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40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168780</xdr:rowOff>
    </xdr:from>
    <xdr:to>
      <xdr:col>72</xdr:col>
      <xdr:colOff>38100</xdr:colOff>
      <xdr:row>56</xdr:row>
      <xdr:rowOff>98930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59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115457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37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167653</xdr:rowOff>
    </xdr:from>
    <xdr:to>
      <xdr:col>67</xdr:col>
      <xdr:colOff>101600</xdr:colOff>
      <xdr:row>56</xdr:row>
      <xdr:rowOff>97803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59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114330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37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85816</xdr:rowOff>
    </xdr:from>
    <xdr:to>
      <xdr:col>85</xdr:col>
      <xdr:colOff>127000</xdr:colOff>
      <xdr:row>79</xdr:row>
      <xdr:rowOff>87319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630366"/>
          <a:ext cx="838200" cy="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85816</xdr:rowOff>
    </xdr:from>
    <xdr:to>
      <xdr:col>81</xdr:col>
      <xdr:colOff>50800</xdr:colOff>
      <xdr:row>79</xdr:row>
      <xdr:rowOff>95450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3630366"/>
          <a:ext cx="8890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71317</xdr:rowOff>
    </xdr:from>
    <xdr:to>
      <xdr:col>76</xdr:col>
      <xdr:colOff>114300</xdr:colOff>
      <xdr:row>79</xdr:row>
      <xdr:rowOff>95450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615867"/>
          <a:ext cx="889000" cy="2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118049</xdr:rowOff>
    </xdr:from>
    <xdr:to>
      <xdr:col>71</xdr:col>
      <xdr:colOff>177800</xdr:colOff>
      <xdr:row>79</xdr:row>
      <xdr:rowOff>71317</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148249"/>
          <a:ext cx="889000" cy="46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74675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61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36519</xdr:rowOff>
    </xdr:from>
    <xdr:to>
      <xdr:col>85</xdr:col>
      <xdr:colOff>177800</xdr:colOff>
      <xdr:row>79</xdr:row>
      <xdr:rowOff>138119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8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378565"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536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35016</xdr:rowOff>
    </xdr:from>
    <xdr:to>
      <xdr:col>81</xdr:col>
      <xdr:colOff>101600</xdr:colOff>
      <xdr:row>79</xdr:row>
      <xdr:rowOff>136616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7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127743</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2017" y="13672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44650</xdr:rowOff>
    </xdr:from>
    <xdr:to>
      <xdr:col>76</xdr:col>
      <xdr:colOff>165100</xdr:colOff>
      <xdr:row>79</xdr:row>
      <xdr:rowOff>146250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137377</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3017" y="13681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20517</xdr:rowOff>
    </xdr:from>
    <xdr:to>
      <xdr:col>72</xdr:col>
      <xdr:colOff>38100</xdr:colOff>
      <xdr:row>79</xdr:row>
      <xdr:rowOff>122117</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6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113244</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4017" y="13657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67249</xdr:rowOff>
    </xdr:from>
    <xdr:to>
      <xdr:col>67</xdr:col>
      <xdr:colOff>101600</xdr:colOff>
      <xdr:row>76</xdr:row>
      <xdr:rowOff>168849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09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13926</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47111" y="1287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68605</xdr:rowOff>
    </xdr:from>
    <xdr:to>
      <xdr:col>85</xdr:col>
      <xdr:colOff>127000</xdr:colOff>
      <xdr:row>92</xdr:row>
      <xdr:rowOff>110717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5842005"/>
          <a:ext cx="838200" cy="4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155239</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442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110717</xdr:rowOff>
    </xdr:from>
    <xdr:to>
      <xdr:col>81</xdr:col>
      <xdr:colOff>50800</xdr:colOff>
      <xdr:row>92</xdr:row>
      <xdr:rowOff>123551</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5884117"/>
          <a:ext cx="889000" cy="1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107855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56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86534</xdr:rowOff>
    </xdr:from>
    <xdr:to>
      <xdr:col>76</xdr:col>
      <xdr:colOff>114300</xdr:colOff>
      <xdr:row>92</xdr:row>
      <xdr:rowOff>123551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5859934"/>
          <a:ext cx="889000" cy="3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124102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86534</xdr:rowOff>
    </xdr:from>
    <xdr:to>
      <xdr:col>71</xdr:col>
      <xdr:colOff>177800</xdr:colOff>
      <xdr:row>92</xdr:row>
      <xdr:rowOff>144859</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5859934"/>
          <a:ext cx="889000" cy="5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145426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138014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17805</xdr:rowOff>
    </xdr:from>
    <xdr:to>
      <xdr:col>85</xdr:col>
      <xdr:colOff>177800</xdr:colOff>
      <xdr:row>92</xdr:row>
      <xdr:rowOff>119405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579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40682</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56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59917</xdr:rowOff>
    </xdr:from>
    <xdr:to>
      <xdr:col>81</xdr:col>
      <xdr:colOff>101600</xdr:colOff>
      <xdr:row>92</xdr:row>
      <xdr:rowOff>161517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583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6594</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560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72751</xdr:rowOff>
    </xdr:from>
    <xdr:to>
      <xdr:col>76</xdr:col>
      <xdr:colOff>165100</xdr:colOff>
      <xdr:row>93</xdr:row>
      <xdr:rowOff>2901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584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19428</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562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35734</xdr:rowOff>
    </xdr:from>
    <xdr:to>
      <xdr:col>72</xdr:col>
      <xdr:colOff>38100</xdr:colOff>
      <xdr:row>92</xdr:row>
      <xdr:rowOff>137334</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580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153861</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558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94059</xdr:rowOff>
    </xdr:from>
    <xdr:to>
      <xdr:col>67</xdr:col>
      <xdr:colOff>101600</xdr:colOff>
      <xdr:row>93</xdr:row>
      <xdr:rowOff>24209</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586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40736</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564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134801</xdr:rowOff>
    </xdr:from>
    <xdr:to>
      <xdr:col>111</xdr:col>
      <xdr:colOff>177800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307001"/>
          <a:ext cx="889000" cy="47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134801</xdr:rowOff>
    </xdr:from>
    <xdr:to>
      <xdr:col>107</xdr:col>
      <xdr:colOff>50800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flipV="1">
          <a:off x="19545300" y="6307001"/>
          <a:ext cx="889000" cy="47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46100</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7326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84001</xdr:rowOff>
    </xdr:from>
    <xdr:to>
      <xdr:col>107</xdr:col>
      <xdr:colOff>101600</xdr:colOff>
      <xdr:row>37</xdr:row>
      <xdr:rowOff>14151</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25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30678</xdr:rowOff>
    </xdr:from>
    <xdr:ext cx="378565"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5017" y="6031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目的別歳出項目において、住民一人当たりのコストは、消防費が</a:t>
          </a:r>
          <a:r>
            <a:rPr kumimoji="1" lang="en-US" altLang="ja-JP" sz="1300">
              <a:latin typeface="ＭＳ Ｐゴシック" panose="020B0600070205080204" pitchFamily="50" charset="-128"/>
              <a:ea typeface="ＭＳ Ｐゴシック" panose="020B0600070205080204" pitchFamily="50" charset="-128"/>
            </a:rPr>
            <a:t>44,798</a:t>
          </a:r>
          <a:r>
            <a:rPr kumimoji="1" lang="ja-JP" altLang="en-US" sz="1300">
              <a:latin typeface="ＭＳ Ｐゴシック" panose="020B0600070205080204" pitchFamily="50" charset="-128"/>
              <a:ea typeface="ＭＳ Ｐゴシック" panose="020B0600070205080204" pitchFamily="50" charset="-128"/>
            </a:rPr>
            <a:t>円、衛生費が</a:t>
          </a:r>
          <a:r>
            <a:rPr kumimoji="1" lang="en-US" altLang="ja-JP" sz="1300">
              <a:latin typeface="ＭＳ Ｐゴシック" panose="020B0600070205080204" pitchFamily="50" charset="-128"/>
              <a:ea typeface="ＭＳ Ｐゴシック" panose="020B0600070205080204" pitchFamily="50" charset="-128"/>
            </a:rPr>
            <a:t>92,491</a:t>
          </a:r>
          <a:r>
            <a:rPr kumimoji="1" lang="ja-JP" altLang="en-US" sz="1300">
              <a:latin typeface="ＭＳ Ｐゴシック" panose="020B0600070205080204" pitchFamily="50" charset="-128"/>
              <a:ea typeface="ＭＳ Ｐゴシック" panose="020B0600070205080204" pitchFamily="50" charset="-128"/>
            </a:rPr>
            <a:t>円となっており、いずれも全国平均等と比べて、非常に高い水準にある。全国有数の観光地という町の特性から、観光、衛生、消防業務等に対して、観光客数を見込んだ施設規模及び職員体制を取っていることに加え、隣町の消防業務を受託していることなどにより事業費が大きくなっており、住民一人当たりのコストも大き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の減少は、橋梁修繕事業等の大型事業の完了によるものである。また、ごみ焼却施設の長期修繕を計画的に行っていくため、令和４年度より衛生費が増加しており、総務費の増加は、ふるさと納税の好調による関連経費やふるさと白浜応援基金への積立金が増加したことなどが影響している。</a:t>
          </a:r>
        </a:p>
        <a:p>
          <a:r>
            <a:rPr kumimoji="1" lang="ja-JP" altLang="en-US" sz="1300">
              <a:latin typeface="ＭＳ Ｐゴシック" panose="020B0600070205080204" pitchFamily="50" charset="-128"/>
              <a:ea typeface="ＭＳ Ｐゴシック" panose="020B0600070205080204" pitchFamily="50" charset="-128"/>
            </a:rPr>
            <a:t>　公債費については、住民一人当たりのコストが</a:t>
          </a:r>
          <a:r>
            <a:rPr kumimoji="1" lang="en-US" altLang="ja-JP" sz="1300">
              <a:latin typeface="ＭＳ Ｐゴシック" panose="020B0600070205080204" pitchFamily="50" charset="-128"/>
              <a:ea typeface="ＭＳ Ｐゴシック" panose="020B0600070205080204" pitchFamily="50" charset="-128"/>
            </a:rPr>
            <a:t>75,354</a:t>
          </a:r>
          <a:r>
            <a:rPr kumimoji="1" lang="ja-JP" altLang="en-US" sz="1300">
              <a:latin typeface="ＭＳ Ｐゴシック" panose="020B0600070205080204" pitchFamily="50" charset="-128"/>
              <a:ea typeface="ＭＳ Ｐゴシック" panose="020B0600070205080204" pitchFamily="50" charset="-128"/>
            </a:rPr>
            <a:t>円となっており、継続して実施してきた防災対策事業等に係る地方債の償還が今後も控えており、高止まりの状況が続く。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和歌山県白浜町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一般会計において、障害者自立支援給付費等の扶助費増加で経常経費の増加もあったが、税収の回復や普通交付税の追加交付等もあったため、実質収支額は黒字となった。また、財政調整基金を取崩すことなく、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9,900</a:t>
          </a:r>
          <a:r>
            <a:rPr kumimoji="1" lang="ja-JP" altLang="en-US" sz="1400">
              <a:latin typeface="ＭＳ ゴシック" pitchFamily="49" charset="-128"/>
              <a:ea typeface="ＭＳ ゴシック" pitchFamily="49" charset="-128"/>
            </a:rPr>
            <a:t>万円の積立てを行うことができたため、実質単年度収支も黒字となった。</a:t>
          </a:r>
        </a:p>
        <a:p>
          <a:r>
            <a:rPr kumimoji="1" lang="ja-JP" altLang="en-US" sz="1400">
              <a:latin typeface="ＭＳ ゴシック" pitchFamily="49" charset="-128"/>
              <a:ea typeface="ＭＳ ゴシック" pitchFamily="49" charset="-128"/>
            </a:rPr>
            <a:t>　今後も事業実施に当たっては、必要性等を精査するとともに、適切な財源の確保を行い、健全な財政運営に努めていく。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和歌山県白浜町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年度は、一般会計において、</a:t>
          </a:r>
          <a:r>
            <a:rPr kumimoji="1" lang="ja-JP" altLang="en-US" sz="1400">
              <a:solidFill>
                <a:sysClr val="windowText" lastClr="000000"/>
              </a:solidFill>
              <a:latin typeface="ＭＳ ゴシック" pitchFamily="49" charset="-128"/>
              <a:ea typeface="ＭＳ ゴシック" pitchFamily="49" charset="-128"/>
            </a:rPr>
            <a:t>障害者自立支援給付費等の扶助費増加で経常経費の増加もあったが、税収の</a:t>
          </a:r>
          <a:r>
            <a:rPr kumimoji="1" lang="ja-JP" altLang="en-US" sz="1400">
              <a:latin typeface="ＭＳ ゴシック" pitchFamily="49" charset="-128"/>
              <a:ea typeface="ＭＳ ゴシック" pitchFamily="49" charset="-128"/>
            </a:rPr>
            <a:t>回復や普通交付税の追加交付等もあったため、財政調整基金を取崩すことがなかったが、実質収支については、昨年度より黒字が縮小することとなった。連結実質赤字比率においては、水道事業特別会計の黒字拡大の影響により、前年度よりも</a:t>
          </a:r>
          <a:r>
            <a:rPr kumimoji="1" lang="en-US" altLang="ja-JP" sz="1400">
              <a:latin typeface="ＭＳ ゴシック" pitchFamily="49" charset="-128"/>
              <a:ea typeface="ＭＳ ゴシック" pitchFamily="49" charset="-128"/>
            </a:rPr>
            <a:t>0.51</a:t>
          </a:r>
          <a:r>
            <a:rPr kumimoji="1" lang="ja-JP" altLang="en-US" sz="1400">
              <a:latin typeface="ＭＳ ゴシック" pitchFamily="49" charset="-128"/>
              <a:ea typeface="ＭＳ ゴシック" pitchFamily="49" charset="-128"/>
            </a:rPr>
            <a:t>％の伸びとなった。</a:t>
          </a:r>
        </a:p>
        <a:p>
          <a:r>
            <a:rPr kumimoji="1" lang="ja-JP" altLang="en-US" sz="1400">
              <a:latin typeface="ＭＳ ゴシック" pitchFamily="49" charset="-128"/>
              <a:ea typeface="ＭＳ ゴシック" pitchFamily="49" charset="-128"/>
            </a:rPr>
            <a:t>　今後の事業実施にあたっては、引き続き、必要性等を精査するとともに、適切な財源の確保を図るなどにより、健全な財政運営に努めていく。</a:t>
          </a:r>
        </a:p>
        <a:p>
          <a:r>
            <a:rPr kumimoji="1" lang="ja-JP" altLang="en-US" sz="1400">
              <a:latin typeface="ＭＳ ゴシック" pitchFamily="49" charset="-128"/>
              <a:ea typeface="ＭＳ ゴシック" pitchFamily="49" charset="-128"/>
            </a:rPr>
            <a:t>　また、公営企業会計においては、老朽化した関連施設や設備等の更新に伴う繰出金が増加する見込みであり、後期高齢者医療特別会計や介護保険特別会計においても、高齢化の影響による繰出金の増加が見込まれていることから、より一層の計画的な事業展開により、事業費の平準化を図るなど、経営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和歌山県白浜町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前年度と比較して合併特例債や公営企業債（下水道事業特別会計）等に係る元利償還金が減少したこと、またそれに伴い算入公債費等も減少となったことなどから、実質公債費比率の分子は前年度から減少となった。</a:t>
          </a:r>
        </a:p>
        <a:p>
          <a:r>
            <a:rPr kumimoji="1" lang="ja-JP" altLang="en-US" sz="1400">
              <a:latin typeface="ＭＳ ゴシック" pitchFamily="49" charset="-128"/>
              <a:ea typeface="ＭＳ ゴシック" pitchFamily="49" charset="-128"/>
            </a:rPr>
            <a:t>　元利償還金については、令和</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年度にピークとなる見込みであることから、今後の地方債の活用にあたっては、将来世代に過度な負担とならないよう、事業の必要性等を精査するとともに、償還金以上の借入を行わない等の計画的な運用を図り、実質公債費比率の適正水準の維持及び健全な財政運営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和歌山県白浜町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償還が進んだことから、一般会計等に係る地方債の現在高や公営企業債等繰入見込額が前年度より減少し、また年数経過により債務負担行為に基づく支出予定額も減少となったことなどから、将来負担額全体としては、前年度より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また、充当可能財源等では、積立額の増により充当可能基金が増加したが、基準財政需要額算入見込額が償還に伴い前年度よりも減少したため、こちらも減となった。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将来負担比率の分子としては、充当可能財源等の減よりも将来負担額の減の方が大きかったため、前年度よりも減少となった。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今後、公共施設の老朽化に伴う大規模改修等の増加が見込まれることから、引き続き、計画的な地方債の活用や基金の積立てを図るなど、健全な財政運営に努めていく。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和歌山県白浜町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各種事業にふるさと白浜応援基金やふるさと創生基金を取り崩したが、ふるさと納税の好調によりふるさと白浜応援基金に約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また財政調整基金への積立てを行ったほか、税収の回復や普通交付税の追加交付等により財政調整基金の取り崩しを行わなかったことなど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から、基金全体としては、約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財政調整基金については、今後も防災対策事業やその他大型事業等の財源としての活用が見込まれることから、決算状況等に応じて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計画的に積立てを行っていく。また、特定目的基金については、基金目的の事業財源として活用するため、計画的に積立て等を行う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予定としている。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清掃センターごみ焼却場跡地及び公共施設用地の利活用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・ふるさと白浜応援基金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寄附金による活力あるふるさとづくり事業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・観光施設基金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観光施設改良</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基金利子の積立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庁舎等の整備の利活用財源として積立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清掃センターごみ焼却場跡地及び公共施設用地の利活用財源として積立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・ふるさと白浜応援基金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寄附金の増加による積立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財政状況等に応じ、基金目的に応じた事業財源に活用予定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庁舎等建設事業財源として、財政状況等に応じ積立予定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清掃センターごみ焼却場跡地及び公共施設用地の利活用事業財源として、令和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・観光施設基金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財政状況等に応じ、基金目的に応じた事業財源に活用予定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・ふるさと白浜応援基金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基金目的に応じた事業財源に活用予定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決算剰余金等の積立てによる増。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決算状況等に応じ計画的に積立てを行っていく。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普通交付税の追加交付分のうち臨時財政対策債償還基金費分の積立及び計画的な積立。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今後も緊急防災・減災事業債等を活用した大型事業に係る元利償還金の増加が見込まれるため、決算状況に応じ計画的に積立てを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13723790</v>
      </c>
      <c r="BO4" s="371"/>
      <c r="BP4" s="371"/>
      <c r="BQ4" s="371"/>
      <c r="BR4" s="371"/>
      <c r="BS4" s="371"/>
      <c r="BT4" s="371"/>
      <c r="BU4" s="372"/>
      <c r="BV4" s="370">
        <v>13841656</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5.9</v>
      </c>
      <c r="CU4" s="377"/>
      <c r="CV4" s="377"/>
      <c r="CW4" s="377"/>
      <c r="CX4" s="377"/>
      <c r="CY4" s="377"/>
      <c r="CZ4" s="377"/>
      <c r="DA4" s="378"/>
      <c r="DB4" s="376">
        <v>8</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13226453</v>
      </c>
      <c r="BO5" s="408"/>
      <c r="BP5" s="408"/>
      <c r="BQ5" s="408"/>
      <c r="BR5" s="408"/>
      <c r="BS5" s="408"/>
      <c r="BT5" s="408"/>
      <c r="BU5" s="409"/>
      <c r="BV5" s="407">
        <v>13201021</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93.3</v>
      </c>
      <c r="CU5" s="405"/>
      <c r="CV5" s="405"/>
      <c r="CW5" s="405"/>
      <c r="CX5" s="405"/>
      <c r="CY5" s="405"/>
      <c r="CZ5" s="405"/>
      <c r="DA5" s="406"/>
      <c r="DB5" s="404">
        <v>92</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497337</v>
      </c>
      <c r="BO6" s="408"/>
      <c r="BP6" s="408"/>
      <c r="BQ6" s="408"/>
      <c r="BR6" s="408"/>
      <c r="BS6" s="408"/>
      <c r="BT6" s="408"/>
      <c r="BU6" s="409"/>
      <c r="BV6" s="407">
        <v>640635</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93.8</v>
      </c>
      <c r="CU6" s="445"/>
      <c r="CV6" s="445"/>
      <c r="CW6" s="445"/>
      <c r="CX6" s="445"/>
      <c r="CY6" s="445"/>
      <c r="CZ6" s="445"/>
      <c r="DA6" s="446"/>
      <c r="DB6" s="444">
        <v>93.2</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56406</v>
      </c>
      <c r="BO7" s="408"/>
      <c r="BP7" s="408"/>
      <c r="BQ7" s="408"/>
      <c r="BR7" s="408"/>
      <c r="BS7" s="408"/>
      <c r="BT7" s="408"/>
      <c r="BU7" s="409"/>
      <c r="BV7" s="407">
        <v>51423</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7430249</v>
      </c>
      <c r="CU7" s="408"/>
      <c r="CV7" s="408"/>
      <c r="CW7" s="408"/>
      <c r="CX7" s="408"/>
      <c r="CY7" s="408"/>
      <c r="CZ7" s="408"/>
      <c r="DA7" s="409"/>
      <c r="DB7" s="407">
        <v>7399263</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440931</v>
      </c>
      <c r="BO8" s="408"/>
      <c r="BP8" s="408"/>
      <c r="BQ8" s="408"/>
      <c r="BR8" s="408"/>
      <c r="BS8" s="408"/>
      <c r="BT8" s="408"/>
      <c r="BU8" s="409"/>
      <c r="BV8" s="407">
        <v>589212</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0.43</v>
      </c>
      <c r="CU8" s="448"/>
      <c r="CV8" s="448"/>
      <c r="CW8" s="448"/>
      <c r="CX8" s="448"/>
      <c r="CY8" s="448"/>
      <c r="CZ8" s="448"/>
      <c r="DA8" s="449"/>
      <c r="DB8" s="447">
        <v>0.43</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20262</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-148281</v>
      </c>
      <c r="BO9" s="408"/>
      <c r="BP9" s="408"/>
      <c r="BQ9" s="408"/>
      <c r="BR9" s="408"/>
      <c r="BS9" s="408"/>
      <c r="BT9" s="408"/>
      <c r="BU9" s="409"/>
      <c r="BV9" s="407">
        <v>118013</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15.6</v>
      </c>
      <c r="CU9" s="405"/>
      <c r="CV9" s="405"/>
      <c r="CW9" s="405"/>
      <c r="CX9" s="405"/>
      <c r="CY9" s="405"/>
      <c r="CZ9" s="405"/>
      <c r="DA9" s="406"/>
      <c r="DB9" s="404">
        <v>15.7</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21533</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104</v>
      </c>
      <c r="AV10" s="440"/>
      <c r="AW10" s="440"/>
      <c r="AX10" s="440"/>
      <c r="AY10" s="441" t="s">
        <v>115</v>
      </c>
      <c r="AZ10" s="442"/>
      <c r="BA10" s="442"/>
      <c r="BB10" s="442"/>
      <c r="BC10" s="442"/>
      <c r="BD10" s="442"/>
      <c r="BE10" s="442"/>
      <c r="BF10" s="442"/>
      <c r="BG10" s="442"/>
      <c r="BH10" s="442"/>
      <c r="BI10" s="442"/>
      <c r="BJ10" s="442"/>
      <c r="BK10" s="442"/>
      <c r="BL10" s="442"/>
      <c r="BM10" s="443"/>
      <c r="BN10" s="407">
        <v>299788</v>
      </c>
      <c r="BO10" s="408"/>
      <c r="BP10" s="408"/>
      <c r="BQ10" s="408"/>
      <c r="BR10" s="408"/>
      <c r="BS10" s="408"/>
      <c r="BT10" s="408"/>
      <c r="BU10" s="409"/>
      <c r="BV10" s="407">
        <v>240917</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104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20161</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19715</v>
      </c>
      <c r="S13" s="492"/>
      <c r="T13" s="492"/>
      <c r="U13" s="492"/>
      <c r="V13" s="493"/>
      <c r="W13" s="423" t="s">
        <v>131</v>
      </c>
      <c r="X13" s="424"/>
      <c r="Y13" s="424"/>
      <c r="Z13" s="424"/>
      <c r="AA13" s="424"/>
      <c r="AB13" s="414"/>
      <c r="AC13" s="458">
        <v>467</v>
      </c>
      <c r="AD13" s="459"/>
      <c r="AE13" s="459"/>
      <c r="AF13" s="459"/>
      <c r="AG13" s="501"/>
      <c r="AH13" s="458">
        <v>540</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151507</v>
      </c>
      <c r="BO13" s="408"/>
      <c r="BP13" s="408"/>
      <c r="BQ13" s="408"/>
      <c r="BR13" s="408"/>
      <c r="BS13" s="408"/>
      <c r="BT13" s="408"/>
      <c r="BU13" s="409"/>
      <c r="BV13" s="407">
        <v>358930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7.8</v>
      </c>
      <c r="CU13" s="405"/>
      <c r="CV13" s="405"/>
      <c r="CW13" s="405"/>
      <c r="CX13" s="405"/>
      <c r="CY13" s="405"/>
      <c r="CZ13" s="405"/>
      <c r="DA13" s="406"/>
      <c r="DB13" s="404">
        <v>8.3000000000000007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20463</v>
      </c>
      <c r="S14" s="492"/>
      <c r="T14" s="492"/>
      <c r="U14" s="492"/>
      <c r="V14" s="493"/>
      <c r="W14" s="397"/>
      <c r="X14" s="398"/>
      <c r="Y14" s="398"/>
      <c r="Z14" s="398"/>
      <c r="AA14" s="398"/>
      <c r="AB14" s="387"/>
      <c r="AC14" s="494">
        <v>5.2</v>
      </c>
      <c r="AD14" s="495"/>
      <c r="AE14" s="495"/>
      <c r="AF14" s="495"/>
      <c r="AG14" s="496"/>
      <c r="AH14" s="494">
        <v>5.6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25.4</v>
      </c>
      <c r="CU14" s="506"/>
      <c r="CV14" s="506"/>
      <c r="CW14" s="506"/>
      <c r="CX14" s="506"/>
      <c r="CY14" s="506"/>
      <c r="CZ14" s="506"/>
      <c r="DA14" s="507"/>
      <c r="DB14" s="505">
        <v>37</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20122</v>
      </c>
      <c r="S15" s="492"/>
      <c r="T15" s="492"/>
      <c r="U15" s="492"/>
      <c r="V15" s="493"/>
      <c r="W15" s="423" t="s">
        <v>137</v>
      </c>
      <c r="X15" s="424"/>
      <c r="Y15" s="424"/>
      <c r="Z15" s="424"/>
      <c r="AA15" s="424"/>
      <c r="AB15" s="414"/>
      <c r="AC15" s="458">
        <v>1627</v>
      </c>
      <c r="AD15" s="459"/>
      <c r="AE15" s="459"/>
      <c r="AF15" s="459"/>
      <c r="AG15" s="501"/>
      <c r="AH15" s="458">
        <v>1731</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2928973</v>
      </c>
      <c r="BO15" s="371"/>
      <c r="BP15" s="371"/>
      <c r="BQ15" s="371"/>
      <c r="BR15" s="371"/>
      <c r="BS15" s="371"/>
      <c r="BT15" s="371"/>
      <c r="BU15" s="372"/>
      <c r="BV15" s="370">
        <v>2819340</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18.2</v>
      </c>
      <c r="AD16" s="495"/>
      <c r="AE16" s="495"/>
      <c r="AF16" s="495"/>
      <c r="AG16" s="496"/>
      <c r="AH16" s="494">
        <v>17.899999999999999</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6610523</v>
      </c>
      <c r="BO16" s="408"/>
      <c r="BP16" s="408"/>
      <c r="BQ16" s="408"/>
      <c r="BR16" s="408"/>
      <c r="BS16" s="408"/>
      <c r="BT16" s="408"/>
      <c r="BU16" s="409"/>
      <c r="BV16" s="407">
        <v>6552232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6845</v>
      </c>
      <c r="AD17" s="459"/>
      <c r="AE17" s="459"/>
      <c r="AF17" s="459"/>
      <c r="AG17" s="501"/>
      <c r="AH17" s="458">
        <v>7400</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3702995</v>
      </c>
      <c r="BO17" s="408"/>
      <c r="BP17" s="408"/>
      <c r="BQ17" s="408"/>
      <c r="BR17" s="408"/>
      <c r="BS17" s="408"/>
      <c r="BT17" s="408"/>
      <c r="BU17" s="409"/>
      <c r="BV17" s="407">
        <v>3563144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200.99</v>
      </c>
      <c r="M18" s="531"/>
      <c r="N18" s="531"/>
      <c r="O18" s="531"/>
      <c r="P18" s="531"/>
      <c r="Q18" s="531"/>
      <c r="R18" s="532"/>
      <c r="S18" s="532"/>
      <c r="T18" s="532"/>
      <c r="U18" s="532"/>
      <c r="V18" s="533"/>
      <c r="W18" s="425"/>
      <c r="X18" s="426"/>
      <c r="Y18" s="426"/>
      <c r="Z18" s="426"/>
      <c r="AA18" s="426"/>
      <c r="AB18" s="417"/>
      <c r="AC18" s="534">
        <v>76.599999999999994</v>
      </c>
      <c r="AD18" s="535"/>
      <c r="AE18" s="535"/>
      <c r="AF18" s="535"/>
      <c r="AG18" s="536"/>
      <c r="AH18" s="534">
        <v>76.5</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7178149</v>
      </c>
      <c r="BO18" s="408"/>
      <c r="BP18" s="408"/>
      <c r="BQ18" s="408"/>
      <c r="BR18" s="408"/>
      <c r="BS18" s="408"/>
      <c r="BT18" s="408"/>
      <c r="BU18" s="409"/>
      <c r="BV18" s="407">
        <v>7092840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101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9613287</v>
      </c>
      <c r="BO19" s="408"/>
      <c r="BP19" s="408"/>
      <c r="BQ19" s="408"/>
      <c r="BR19" s="408"/>
      <c r="BS19" s="408"/>
      <c r="BT19" s="408"/>
      <c r="BU19" s="409"/>
      <c r="BV19" s="407">
        <v>9311048</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9382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15124347</v>
      </c>
      <c r="BO22" s="371"/>
      <c r="BP22" s="371"/>
      <c r="BQ22" s="371"/>
      <c r="BR22" s="371"/>
      <c r="BS22" s="371"/>
      <c r="BT22" s="371"/>
      <c r="BU22" s="372"/>
      <c r="BV22" s="370">
        <v>16015996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12556894</v>
      </c>
      <c r="BO23" s="408"/>
      <c r="BP23" s="408"/>
      <c r="BQ23" s="408"/>
      <c r="BR23" s="408"/>
      <c r="BS23" s="408"/>
      <c r="BT23" s="408"/>
      <c r="BU23" s="409"/>
      <c r="BV23" s="407">
        <v>13335917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6480</v>
      </c>
      <c r="R24" s="459"/>
      <c r="S24" s="459"/>
      <c r="T24" s="459"/>
      <c r="U24" s="459"/>
      <c r="V24" s="501"/>
      <c r="W24" s="553"/>
      <c r="X24" s="554"/>
      <c r="Y24" s="555"/>
      <c r="Z24" s="457" t="s">
        <v>162</v>
      </c>
      <c r="AA24" s="437"/>
      <c r="AB24" s="437"/>
      <c r="AC24" s="437"/>
      <c r="AD24" s="437"/>
      <c r="AE24" s="437"/>
      <c r="AF24" s="437"/>
      <c r="AG24" s="438"/>
      <c r="AH24" s="458">
        <v>274</v>
      </c>
      <c r="AI24" s="459"/>
      <c r="AJ24" s="459"/>
      <c r="AK24" s="459"/>
      <c r="AL24" s="501"/>
      <c r="AM24" s="458">
        <v>832412</v>
      </c>
      <c r="AN24" s="459"/>
      <c r="AO24" s="459"/>
      <c r="AP24" s="459"/>
      <c r="AQ24" s="459"/>
      <c r="AR24" s="501"/>
      <c r="AS24" s="458">
        <v>3038</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10810018</v>
      </c>
      <c r="BO24" s="408"/>
      <c r="BP24" s="408"/>
      <c r="BQ24" s="408"/>
      <c r="BR24" s="408"/>
      <c r="BS24" s="408"/>
      <c r="BT24" s="408"/>
      <c r="BU24" s="409"/>
      <c r="BV24" s="407">
        <v>11280032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5500</v>
      </c>
      <c r="R25" s="459"/>
      <c r="S25" s="459"/>
      <c r="T25" s="459"/>
      <c r="U25" s="459"/>
      <c r="V25" s="501"/>
      <c r="W25" s="553"/>
      <c r="X25" s="554"/>
      <c r="Y25" s="555"/>
      <c r="Z25" s="457" t="s">
        <v>165</v>
      </c>
      <c r="AA25" s="437"/>
      <c r="AB25" s="437"/>
      <c r="AC25" s="437"/>
      <c r="AD25" s="437"/>
      <c r="AE25" s="437"/>
      <c r="AF25" s="437"/>
      <c r="AG25" s="438"/>
      <c r="AH25" s="458">
        <v>77</v>
      </c>
      <c r="AI25" s="459"/>
      <c r="AJ25" s="459"/>
      <c r="AK25" s="459"/>
      <c r="AL25" s="501"/>
      <c r="AM25" s="458">
        <v>225302</v>
      </c>
      <c r="AN25" s="459"/>
      <c r="AO25" s="459"/>
      <c r="AP25" s="459"/>
      <c r="AQ25" s="459"/>
      <c r="AR25" s="501"/>
      <c r="AS25" s="458">
        <v>2926</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741266</v>
      </c>
      <c r="BO25" s="371"/>
      <c r="BP25" s="371"/>
      <c r="BQ25" s="371"/>
      <c r="BR25" s="371"/>
      <c r="BS25" s="371"/>
      <c r="BT25" s="371"/>
      <c r="BU25" s="372"/>
      <c r="BV25" s="370">
        <v>1122479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5250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3000</v>
      </c>
      <c r="R27" s="459"/>
      <c r="S27" s="459"/>
      <c r="T27" s="459"/>
      <c r="U27" s="459"/>
      <c r="V27" s="501"/>
      <c r="W27" s="553"/>
      <c r="X27" s="554"/>
      <c r="Y27" s="555"/>
      <c r="Z27" s="457" t="s">
        <v>171</v>
      </c>
      <c r="AA27" s="437"/>
      <c r="AB27" s="437"/>
      <c r="AC27" s="437"/>
      <c r="AD27" s="437"/>
      <c r="AE27" s="437"/>
      <c r="AF27" s="437"/>
      <c r="AG27" s="438"/>
      <c r="AH27" s="458">
        <v>6</v>
      </c>
      <c r="AI27" s="459"/>
      <c r="AJ27" s="459"/>
      <c r="AK27" s="459"/>
      <c r="AL27" s="501"/>
      <c r="AM27" s="458">
        <v>18886</v>
      </c>
      <c r="AN27" s="459"/>
      <c r="AO27" s="459"/>
      <c r="AP27" s="459"/>
      <c r="AQ27" s="459"/>
      <c r="AR27" s="501"/>
      <c r="AS27" s="458">
        <v>3148</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28192</v>
      </c>
      <c r="BO27" s="527"/>
      <c r="BP27" s="527"/>
      <c r="BQ27" s="527"/>
      <c r="BR27" s="527"/>
      <c r="BS27" s="527"/>
      <c r="BT27" s="527"/>
      <c r="BU27" s="528"/>
      <c r="BV27" s="526">
        <v>28192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2500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2339398</v>
      </c>
      <c r="BO28" s="371"/>
      <c r="BP28" s="371"/>
      <c r="BQ28" s="371"/>
      <c r="BR28" s="371"/>
      <c r="BS28" s="371"/>
      <c r="BT28" s="371"/>
      <c r="BU28" s="372"/>
      <c r="BV28" s="370">
        <v>2039610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12</v>
      </c>
      <c r="M29" s="459"/>
      <c r="N29" s="459"/>
      <c r="O29" s="459"/>
      <c r="P29" s="501"/>
      <c r="Q29" s="458">
        <v>2300</v>
      </c>
      <c r="R29" s="459"/>
      <c r="S29" s="459"/>
      <c r="T29" s="459"/>
      <c r="U29" s="459"/>
      <c r="V29" s="501"/>
      <c r="W29" s="556"/>
      <c r="X29" s="557"/>
      <c r="Y29" s="558"/>
      <c r="Z29" s="457" t="s">
        <v>177</v>
      </c>
      <c r="AA29" s="437"/>
      <c r="AB29" s="437"/>
      <c r="AC29" s="437"/>
      <c r="AD29" s="437"/>
      <c r="AE29" s="437"/>
      <c r="AF29" s="437"/>
      <c r="AG29" s="438"/>
      <c r="AH29" s="458">
        <v>280</v>
      </c>
      <c r="AI29" s="459"/>
      <c r="AJ29" s="459"/>
      <c r="AK29" s="459"/>
      <c r="AL29" s="501"/>
      <c r="AM29" s="458">
        <v>851298</v>
      </c>
      <c r="AN29" s="459"/>
      <c r="AO29" s="459"/>
      <c r="AP29" s="459"/>
      <c r="AQ29" s="459"/>
      <c r="AR29" s="501"/>
      <c r="AS29" s="458">
        <v>3040</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311510</v>
      </c>
      <c r="BO29" s="408"/>
      <c r="BP29" s="408"/>
      <c r="BQ29" s="408"/>
      <c r="BR29" s="408"/>
      <c r="BS29" s="408"/>
      <c r="BT29" s="408"/>
      <c r="BU29" s="409"/>
      <c r="BV29" s="407">
        <v>252797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2931214</v>
      </c>
      <c r="BO30" s="527"/>
      <c r="BP30" s="527"/>
      <c r="BQ30" s="527"/>
      <c r="BR30" s="527"/>
      <c r="BS30" s="527"/>
      <c r="BT30" s="527"/>
      <c r="BU30" s="528"/>
      <c r="BV30" s="526">
        <v>2837318</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国民健康保険事業特別会計事業勘定</v>
      </c>
      <c r="X34" s="598"/>
      <c r="Y34" s="598"/>
      <c r="Z34" s="598"/>
      <c r="AA34" s="598"/>
      <c r="AB34" s="598"/>
      <c r="AC34" s="598"/>
      <c r="AD34" s="598"/>
      <c r="AE34" s="598"/>
      <c r="AF34" s="598"/>
      <c r="AG34" s="598"/>
      <c r="AH34" s="598"/>
      <c r="AI34" s="598"/>
      <c r="AJ34" s="598"/>
      <c r="AK34" s="598"/>
      <c r="AL34" s="181"/>
      <c r="AM34" s="597">
        <f>IF(AO34="","",MAX(C34:D43,U34:V43)+1)</f>
        <v>9</v>
      </c>
      <c r="AN34" s="597"/>
      <c r="AO34" s="598" t="str">
        <f>IF('各会計、関係団体の財政状況及び健全化判断比率'!B34="","",'各会計、関係団体の財政状況及び健全化判断比率'!B34)</f>
        <v>水道事業特別会計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13</v>
      </c>
      <c r="BX34" s="597"/>
      <c r="BY34" s="598" t="str">
        <f>IF('各会計、関係団体の財政状況及び健全化判断比率'!B68="","",'各会計、関係団体の財政状況及び健全化判断比率'!B68)</f>
        <v>和歌山県市町村総合事務組合</v>
      </c>
      <c r="BZ34" s="598"/>
      <c r="CA34" s="598"/>
      <c r="CB34" s="598"/>
      <c r="CC34" s="598"/>
      <c r="CD34" s="598"/>
      <c r="CE34" s="598"/>
      <c r="CF34" s="598"/>
      <c r="CG34" s="598"/>
      <c r="CH34" s="598"/>
      <c r="CI34" s="598"/>
      <c r="CJ34" s="598"/>
      <c r="CK34" s="598"/>
      <c r="CL34" s="598"/>
      <c r="CM34" s="598"/>
      <c r="CN34" s="181"/>
      <c r="CO34" s="597">
        <f>IF(CQ34="","",MAX(C34:D43,U34:V43,AM34:AN43,BE34:BF43,BW34:BX43)+1)</f>
        <v>23</v>
      </c>
      <c r="CP34" s="597"/>
      <c r="CQ34" s="598" t="str">
        <f>IF('各会計、関係団体の財政状況及び健全化判断比率'!BS7="","",'各会計、関係団体の財政状況及び健全化判断比率'!BS7)</f>
        <v>白浜町土地開発公社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土地取得特別会計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国民健康保険事業特別会計直営日置診療施設勘定</v>
      </c>
      <c r="X35" s="598"/>
      <c r="Y35" s="598"/>
      <c r="Z35" s="598"/>
      <c r="AA35" s="598"/>
      <c r="AB35" s="598"/>
      <c r="AC35" s="598"/>
      <c r="AD35" s="598"/>
      <c r="AE35" s="598"/>
      <c r="AF35" s="598"/>
      <c r="AG35" s="598"/>
      <c r="AH35" s="598"/>
      <c r="AI35" s="598"/>
      <c r="AJ35" s="598"/>
      <c r="AK35" s="598"/>
      <c r="AL35" s="181"/>
      <c r="AM35" s="597">
        <f t="shared" ref="AM35:AM43" si="0">IF(AO35="","",AM34+1)</f>
        <v>10</v>
      </c>
      <c r="AN35" s="597"/>
      <c r="AO35" s="598" t="str">
        <f>IF('各会計、関係団体の財政状況及び健全化判断比率'!B35="","",'各会計、関係団体の財政状況及び健全化判断比率'!B35)</f>
        <v>下水道事業特別会計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14</v>
      </c>
      <c r="BX35" s="597"/>
      <c r="BY35" s="598" t="str">
        <f>IF('各会計、関係団体の財政状況及び健全化判断比率'!B69="","",'各会計、関係団体の財政状況及び健全化判断比率'!B69)</f>
        <v>富田川治水組合</v>
      </c>
      <c r="BZ35" s="598"/>
      <c r="CA35" s="598"/>
      <c r="CB35" s="598"/>
      <c r="CC35" s="598"/>
      <c r="CD35" s="598"/>
      <c r="CE35" s="598"/>
      <c r="CF35" s="598"/>
      <c r="CG35" s="598"/>
      <c r="CH35" s="598"/>
      <c r="CI35" s="598"/>
      <c r="CJ35" s="598"/>
      <c r="CK35" s="598"/>
      <c r="CL35" s="598"/>
      <c r="CM35" s="598"/>
      <c r="CN35" s="181"/>
      <c r="CO35" s="597">
        <f t="shared" ref="CO35:CO43" si="3">IF(CQ35="","",CO34+1)</f>
        <v>24</v>
      </c>
      <c r="CP35" s="597"/>
      <c r="CQ35" s="598" t="str">
        <f>IF('各会計、関係団体の財政状況及び健全化判断比率'!BS8="","",'各会計、関係団体の財政状況及び健全化判断比率'!BS8)</f>
        <v>白浜医療福祉財団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〇</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国民健康保険事業特別会計直営三舞診療施設勘定</v>
      </c>
      <c r="X36" s="598"/>
      <c r="Y36" s="598"/>
      <c r="Z36" s="598"/>
      <c r="AA36" s="598"/>
      <c r="AB36" s="598"/>
      <c r="AC36" s="598"/>
      <c r="AD36" s="598"/>
      <c r="AE36" s="598"/>
      <c r="AF36" s="598"/>
      <c r="AG36" s="598"/>
      <c r="AH36" s="598"/>
      <c r="AI36" s="598"/>
      <c r="AJ36" s="598"/>
      <c r="AK36" s="598"/>
      <c r="AL36" s="181"/>
      <c r="AM36" s="597">
        <f t="shared" si="0"/>
        <v>11</v>
      </c>
      <c r="AN36" s="597"/>
      <c r="AO36" s="598" t="str">
        <f>IF('各会計、関係団体の財政状況及び健全化判断比率'!B36="","",'各会計、関係団体の財政状況及び健全化判断比率'!B36)</f>
        <v>農業集落排水事業特別会計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15</v>
      </c>
      <c r="BX36" s="597"/>
      <c r="BY36" s="598" t="str">
        <f>IF('各会計、関係団体の財政状況及び健全化判断比率'!B70="","",'各会計、関係団体の財政状況及び健全化判断比率'!B70)</f>
        <v>大辺路衛生施設組合</v>
      </c>
      <c r="BZ36" s="598"/>
      <c r="CA36" s="598"/>
      <c r="CB36" s="598"/>
      <c r="CC36" s="598"/>
      <c r="CD36" s="598"/>
      <c r="CE36" s="598"/>
      <c r="CF36" s="598"/>
      <c r="CG36" s="598"/>
      <c r="CH36" s="598"/>
      <c r="CI36" s="598"/>
      <c r="CJ36" s="598"/>
      <c r="CK36" s="598"/>
      <c r="CL36" s="598"/>
      <c r="CM36" s="598"/>
      <c r="CN36" s="181"/>
      <c r="CO36" s="597">
        <f t="shared" si="3"/>
        <v>25</v>
      </c>
      <c r="CP36" s="597"/>
      <c r="CQ36" s="598" t="str">
        <f>IF('各会計、関係団体の財政状況及び健全化判断比率'!BS9="","",'各会計、関係団体の財政状況及び健全化判断比率'!BS9)</f>
        <v>南白浜温泉</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国民健康保険事業特別会計直営川添診療施設勘定</v>
      </c>
      <c r="X37" s="598"/>
      <c r="Y37" s="598"/>
      <c r="Z37" s="598"/>
      <c r="AA37" s="598"/>
      <c r="AB37" s="598"/>
      <c r="AC37" s="598"/>
      <c r="AD37" s="598"/>
      <c r="AE37" s="598"/>
      <c r="AF37" s="598"/>
      <c r="AG37" s="598"/>
      <c r="AH37" s="598"/>
      <c r="AI37" s="598"/>
      <c r="AJ37" s="598"/>
      <c r="AK37" s="598"/>
      <c r="AL37" s="181"/>
      <c r="AM37" s="597">
        <f t="shared" si="0"/>
        <v>12</v>
      </c>
      <c r="AN37" s="597"/>
      <c r="AO37" s="598" t="str">
        <f>IF('各会計、関係団体の財政状況及び健全化判断比率'!B37="","",'各会計、関係団体の財政状況及び健全化判断比率'!B37)</f>
        <v>簡易水道事業特別会計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16</v>
      </c>
      <c r="BX37" s="597"/>
      <c r="BY37" s="598" t="str">
        <f>IF('各会計、関係団体の財政状況及び健全化判断比率'!B71="","",'各会計、関係団体の財政状況及び健全化判断比率'!B71)</f>
        <v>紀南地方児童福祉施設組合</v>
      </c>
      <c r="BZ37" s="598"/>
      <c r="CA37" s="598"/>
      <c r="CB37" s="598"/>
      <c r="CC37" s="598"/>
      <c r="CD37" s="598"/>
      <c r="CE37" s="598"/>
      <c r="CF37" s="598"/>
      <c r="CG37" s="598"/>
      <c r="CH37" s="598"/>
      <c r="CI37" s="598"/>
      <c r="CJ37" s="598"/>
      <c r="CK37" s="598"/>
      <c r="CL37" s="598"/>
      <c r="CM37" s="598"/>
      <c r="CN37" s="181"/>
      <c r="CO37" s="597">
        <f t="shared" si="3"/>
        <v>26</v>
      </c>
      <c r="CP37" s="597"/>
      <c r="CQ37" s="598" t="str">
        <f>IF('各会計、関係団体の財政状況及び健全化判断比率'!BS10="","",'各会計、関係団体の財政状況及び健全化判断比率'!BS10)</f>
        <v>南紀白浜コミュニティ放送</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7</v>
      </c>
      <c r="V38" s="597"/>
      <c r="W38" s="598" t="str">
        <f>IF('各会計、関係団体の財政状況及び健全化判断比率'!B32="","",'各会計、関係団体の財政状況及び健全化判断比率'!B32)</f>
        <v>介護保険特別会計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17</v>
      </c>
      <c r="BX38" s="597"/>
      <c r="BY38" s="598" t="str">
        <f>IF('各会計、関係団体の財政状況及び健全化判断比率'!B72="","",'各会計、関係団体の財政状況及び健全化判断比率'!B72)</f>
        <v>田辺周辺市町村圏組合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f t="shared" si="4"/>
        <v>8</v>
      </c>
      <c r="V39" s="597"/>
      <c r="W39" s="598" t="str">
        <f>IF('各会計、関係団体の財政状況及び健全化判断比率'!B33="","",'各会計、関係団体の財政状況及び健全化判断比率'!B33)</f>
        <v>後期高齢者医療特別会計</v>
      </c>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18</v>
      </c>
      <c r="BX39" s="597"/>
      <c r="BY39" s="598" t="str">
        <f>IF('各会計、関係団体の財政状況及び健全化判断比率'!B73="","",'各会計、関係団体の財政状況及び健全化判断比率'!B73)</f>
        <v>富田川衛生施設組合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19</v>
      </c>
      <c r="BX40" s="597"/>
      <c r="BY40" s="598" t="str">
        <f>IF('各会計、関係団体の財政状況及び健全化判断比率'!B74="","",'各会計、関係団体の財政状況及び健全化判断比率'!B74)</f>
        <v>和歌山地方税回収機構</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20</v>
      </c>
      <c r="BX41" s="597"/>
      <c r="BY41" s="598" t="str">
        <f>IF('各会計、関係団体の財政状況及び健全化判断比率'!B75="","",'各会計、関係団体の財政状況及び健全化判断比率'!B75)</f>
        <v>住宅新築資金等貸付金回収管理組合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21</v>
      </c>
      <c r="BX42" s="597"/>
      <c r="BY42" s="598" t="str">
        <f>IF('各会計、関係団体の財政状況及び健全化判断比率'!B76="","",'各会計、関係団体の財政状況及び健全化判断比率'!B76)</f>
        <v>紀南環境広域施設組合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22</v>
      </c>
      <c r="BX43" s="597"/>
      <c r="BY43" s="598" t="str">
        <f>IF('各会計、関係団体の財政状況及び健全化判断比率'!B77="","",'各会計、関係団体の財政状況及び健全化判断比率'!B77)</f>
        <v>紀南地方老人福祉施設組合（普通会計）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C0fuES8ppV62uE6bePE/pzQpD3qEpc6hfjTVfFOuiVae2AYc3wQxO00hjQWyq88nL+FMVeAQwxQlot+g+L2qAQ==" saltValue="bwae6JEmc6svV/okPNu20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abSelected="1"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3293524</v>
      </c>
      <c r="S5" s="613"/>
      <c r="T5" s="613"/>
      <c r="U5" s="613"/>
      <c r="V5" s="613"/>
      <c r="W5" s="613"/>
      <c r="X5" s="613"/>
      <c r="Y5" s="614"/>
      <c r="Z5" s="615">
        <v>24</v>
      </c>
      <c r="AA5" s="615"/>
      <c r="AB5" s="615"/>
      <c r="AC5" s="615"/>
      <c r="AD5" s="616">
        <v>3159617</v>
      </c>
      <c r="AE5" s="616"/>
      <c r="AF5" s="616"/>
      <c r="AG5" s="616"/>
      <c r="AH5" s="616"/>
      <c r="AI5" s="616"/>
      <c r="AJ5" s="616"/>
      <c r="AK5" s="616"/>
      <c r="AL5" s="617">
        <v>41.3</v>
      </c>
      <c r="AM5" s="618"/>
      <c r="AN5" s="618"/>
      <c r="AO5" s="619"/>
      <c r="AP5" s="609" t="s">
        <v>216</v>
      </c>
      <c r="AQ5" s="610"/>
      <c r="AR5" s="610"/>
      <c r="AS5" s="610"/>
      <c r="AT5" s="610"/>
      <c r="AU5" s="610"/>
      <c r="AV5" s="610"/>
      <c r="AW5" s="610"/>
      <c r="AX5" s="610"/>
      <c r="AY5" s="610"/>
      <c r="AZ5" s="610"/>
      <c r="BA5" s="610"/>
      <c r="BB5" s="610"/>
      <c r="BC5" s="610"/>
      <c r="BD5" s="610"/>
      <c r="BE5" s="610"/>
      <c r="BF5" s="611"/>
      <c r="BG5" s="623">
        <v>2984328</v>
      </c>
      <c r="BH5" s="624"/>
      <c r="BI5" s="624"/>
      <c r="BJ5" s="624"/>
      <c r="BK5" s="624"/>
      <c r="BL5" s="624"/>
      <c r="BM5" s="624"/>
      <c r="BN5" s="625"/>
      <c r="BO5" s="626">
        <v>90.6</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155758</v>
      </c>
      <c r="S6" s="624"/>
      <c r="T6" s="624"/>
      <c r="U6" s="624"/>
      <c r="V6" s="624"/>
      <c r="W6" s="624"/>
      <c r="X6" s="624"/>
      <c r="Y6" s="625"/>
      <c r="Z6" s="626">
        <v>1.1000000000000001</v>
      </c>
      <c r="AA6" s="626"/>
      <c r="AB6" s="626"/>
      <c r="AC6" s="626"/>
      <c r="AD6" s="627">
        <v>155758</v>
      </c>
      <c r="AE6" s="627"/>
      <c r="AF6" s="627"/>
      <c r="AG6" s="627"/>
      <c r="AH6" s="627"/>
      <c r="AI6" s="627"/>
      <c r="AJ6" s="627"/>
      <c r="AK6" s="627"/>
      <c r="AL6" s="628">
        <v>2</v>
      </c>
      <c r="AM6" s="629"/>
      <c r="AN6" s="629"/>
      <c r="AO6" s="630"/>
      <c r="AP6" s="620" t="s">
        <v>221</v>
      </c>
      <c r="AQ6" s="621"/>
      <c r="AR6" s="621"/>
      <c r="AS6" s="621"/>
      <c r="AT6" s="621"/>
      <c r="AU6" s="621"/>
      <c r="AV6" s="621"/>
      <c r="AW6" s="621"/>
      <c r="AX6" s="621"/>
      <c r="AY6" s="621"/>
      <c r="AZ6" s="621"/>
      <c r="BA6" s="621"/>
      <c r="BB6" s="621"/>
      <c r="BC6" s="621"/>
      <c r="BD6" s="621"/>
      <c r="BE6" s="621"/>
      <c r="BF6" s="622"/>
      <c r="BG6" s="623">
        <v>2984328</v>
      </c>
      <c r="BH6" s="624"/>
      <c r="BI6" s="624"/>
      <c r="BJ6" s="624"/>
      <c r="BK6" s="624"/>
      <c r="BL6" s="624"/>
      <c r="BM6" s="624"/>
      <c r="BN6" s="625"/>
      <c r="BO6" s="626">
        <v>90.6</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87605</v>
      </c>
      <c r="CS6" s="624"/>
      <c r="CT6" s="624"/>
      <c r="CU6" s="624"/>
      <c r="CV6" s="624"/>
      <c r="CW6" s="624"/>
      <c r="CX6" s="624"/>
      <c r="CY6" s="625"/>
      <c r="CZ6" s="617">
        <v>0.7</v>
      </c>
      <c r="DA6" s="618"/>
      <c r="DB6" s="618"/>
      <c r="DC6" s="634"/>
      <c r="DD6" s="632" t="s">
        <v>122</v>
      </c>
      <c r="DE6" s="624"/>
      <c r="DF6" s="624"/>
      <c r="DG6" s="624"/>
      <c r="DH6" s="624"/>
      <c r="DI6" s="624"/>
      <c r="DJ6" s="624"/>
      <c r="DK6" s="624"/>
      <c r="DL6" s="624"/>
      <c r="DM6" s="624"/>
      <c r="DN6" s="624"/>
      <c r="DO6" s="624"/>
      <c r="DP6" s="625"/>
      <c r="DQ6" s="632">
        <v>87605</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930</v>
      </c>
      <c r="S7" s="624"/>
      <c r="T7" s="624"/>
      <c r="U7" s="624"/>
      <c r="V7" s="624"/>
      <c r="W7" s="624"/>
      <c r="X7" s="624"/>
      <c r="Y7" s="625"/>
      <c r="Z7" s="626">
        <v>0</v>
      </c>
      <c r="AA7" s="626"/>
      <c r="AB7" s="626"/>
      <c r="AC7" s="626"/>
      <c r="AD7" s="627">
        <v>930</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998826</v>
      </c>
      <c r="BH7" s="624"/>
      <c r="BI7" s="624"/>
      <c r="BJ7" s="624"/>
      <c r="BK7" s="624"/>
      <c r="BL7" s="624"/>
      <c r="BM7" s="624"/>
      <c r="BN7" s="625"/>
      <c r="BO7" s="626">
        <v>30.3</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2353087</v>
      </c>
      <c r="CS7" s="624"/>
      <c r="CT7" s="624"/>
      <c r="CU7" s="624"/>
      <c r="CV7" s="624"/>
      <c r="CW7" s="624"/>
      <c r="CX7" s="624"/>
      <c r="CY7" s="625"/>
      <c r="CZ7" s="626">
        <v>17.8</v>
      </c>
      <c r="DA7" s="626"/>
      <c r="DB7" s="626"/>
      <c r="DC7" s="626"/>
      <c r="DD7" s="632">
        <v>104719</v>
      </c>
      <c r="DE7" s="624"/>
      <c r="DF7" s="624"/>
      <c r="DG7" s="624"/>
      <c r="DH7" s="624"/>
      <c r="DI7" s="624"/>
      <c r="DJ7" s="624"/>
      <c r="DK7" s="624"/>
      <c r="DL7" s="624"/>
      <c r="DM7" s="624"/>
      <c r="DN7" s="624"/>
      <c r="DO7" s="624"/>
      <c r="DP7" s="625"/>
      <c r="DQ7" s="632">
        <v>1291905</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18590</v>
      </c>
      <c r="S8" s="624"/>
      <c r="T8" s="624"/>
      <c r="U8" s="624"/>
      <c r="V8" s="624"/>
      <c r="W8" s="624"/>
      <c r="X8" s="624"/>
      <c r="Y8" s="625"/>
      <c r="Z8" s="626">
        <v>0.1</v>
      </c>
      <c r="AA8" s="626"/>
      <c r="AB8" s="626"/>
      <c r="AC8" s="626"/>
      <c r="AD8" s="627">
        <v>18590</v>
      </c>
      <c r="AE8" s="627"/>
      <c r="AF8" s="627"/>
      <c r="AG8" s="627"/>
      <c r="AH8" s="627"/>
      <c r="AI8" s="627"/>
      <c r="AJ8" s="627"/>
      <c r="AK8" s="627"/>
      <c r="AL8" s="628">
        <v>0.2</v>
      </c>
      <c r="AM8" s="629"/>
      <c r="AN8" s="629"/>
      <c r="AO8" s="630"/>
      <c r="AP8" s="620" t="s">
        <v>227</v>
      </c>
      <c r="AQ8" s="621"/>
      <c r="AR8" s="621"/>
      <c r="AS8" s="621"/>
      <c r="AT8" s="621"/>
      <c r="AU8" s="621"/>
      <c r="AV8" s="621"/>
      <c r="AW8" s="621"/>
      <c r="AX8" s="621"/>
      <c r="AY8" s="621"/>
      <c r="AZ8" s="621"/>
      <c r="BA8" s="621"/>
      <c r="BB8" s="621"/>
      <c r="BC8" s="621"/>
      <c r="BD8" s="621"/>
      <c r="BE8" s="621"/>
      <c r="BF8" s="622"/>
      <c r="BG8" s="623">
        <v>41668</v>
      </c>
      <c r="BH8" s="624"/>
      <c r="BI8" s="624"/>
      <c r="BJ8" s="624"/>
      <c r="BK8" s="624"/>
      <c r="BL8" s="624"/>
      <c r="BM8" s="624"/>
      <c r="BN8" s="625"/>
      <c r="BO8" s="626">
        <v>1.3</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4006260</v>
      </c>
      <c r="CS8" s="624"/>
      <c r="CT8" s="624"/>
      <c r="CU8" s="624"/>
      <c r="CV8" s="624"/>
      <c r="CW8" s="624"/>
      <c r="CX8" s="624"/>
      <c r="CY8" s="625"/>
      <c r="CZ8" s="626">
        <v>30.3</v>
      </c>
      <c r="DA8" s="626"/>
      <c r="DB8" s="626"/>
      <c r="DC8" s="626"/>
      <c r="DD8" s="632">
        <v>16759</v>
      </c>
      <c r="DE8" s="624"/>
      <c r="DF8" s="624"/>
      <c r="DG8" s="624"/>
      <c r="DH8" s="624"/>
      <c r="DI8" s="624"/>
      <c r="DJ8" s="624"/>
      <c r="DK8" s="624"/>
      <c r="DL8" s="624"/>
      <c r="DM8" s="624"/>
      <c r="DN8" s="624"/>
      <c r="DO8" s="624"/>
      <c r="DP8" s="625"/>
      <c r="DQ8" s="632">
        <v>2508937</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18629</v>
      </c>
      <c r="S9" s="624"/>
      <c r="T9" s="624"/>
      <c r="U9" s="624"/>
      <c r="V9" s="624"/>
      <c r="W9" s="624"/>
      <c r="X9" s="624"/>
      <c r="Y9" s="625"/>
      <c r="Z9" s="626">
        <v>0.1</v>
      </c>
      <c r="AA9" s="626"/>
      <c r="AB9" s="626"/>
      <c r="AC9" s="626"/>
      <c r="AD9" s="627">
        <v>18629</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778351</v>
      </c>
      <c r="BH9" s="624"/>
      <c r="BI9" s="624"/>
      <c r="BJ9" s="624"/>
      <c r="BK9" s="624"/>
      <c r="BL9" s="624"/>
      <c r="BM9" s="624"/>
      <c r="BN9" s="625"/>
      <c r="BO9" s="626">
        <v>23.6</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1864703</v>
      </c>
      <c r="CS9" s="624"/>
      <c r="CT9" s="624"/>
      <c r="CU9" s="624"/>
      <c r="CV9" s="624"/>
      <c r="CW9" s="624"/>
      <c r="CX9" s="624"/>
      <c r="CY9" s="625"/>
      <c r="CZ9" s="626">
        <v>14.1</v>
      </c>
      <c r="DA9" s="626"/>
      <c r="DB9" s="626"/>
      <c r="DC9" s="626"/>
      <c r="DD9" s="632">
        <v>472930</v>
      </c>
      <c r="DE9" s="624"/>
      <c r="DF9" s="624"/>
      <c r="DG9" s="624"/>
      <c r="DH9" s="624"/>
      <c r="DI9" s="624"/>
      <c r="DJ9" s="624"/>
      <c r="DK9" s="624"/>
      <c r="DL9" s="624"/>
      <c r="DM9" s="624"/>
      <c r="DN9" s="624"/>
      <c r="DO9" s="624"/>
      <c r="DP9" s="625"/>
      <c r="DQ9" s="632">
        <v>1395641</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116297</v>
      </c>
      <c r="BH10" s="624"/>
      <c r="BI10" s="624"/>
      <c r="BJ10" s="624"/>
      <c r="BK10" s="624"/>
      <c r="BL10" s="624"/>
      <c r="BM10" s="624"/>
      <c r="BN10" s="625"/>
      <c r="BO10" s="626">
        <v>3.5</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2007</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7</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505651</v>
      </c>
      <c r="S11" s="624"/>
      <c r="T11" s="624"/>
      <c r="U11" s="624"/>
      <c r="V11" s="624"/>
      <c r="W11" s="624"/>
      <c r="X11" s="624"/>
      <c r="Y11" s="625"/>
      <c r="Z11" s="628">
        <v>3.7</v>
      </c>
      <c r="AA11" s="629"/>
      <c r="AB11" s="629"/>
      <c r="AC11" s="635"/>
      <c r="AD11" s="632">
        <v>505651</v>
      </c>
      <c r="AE11" s="624"/>
      <c r="AF11" s="624"/>
      <c r="AG11" s="624"/>
      <c r="AH11" s="624"/>
      <c r="AI11" s="624"/>
      <c r="AJ11" s="624"/>
      <c r="AK11" s="625"/>
      <c r="AL11" s="628">
        <v>6.6</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62510</v>
      </c>
      <c r="BH11" s="624"/>
      <c r="BI11" s="624"/>
      <c r="BJ11" s="624"/>
      <c r="BK11" s="624"/>
      <c r="BL11" s="624"/>
      <c r="BM11" s="624"/>
      <c r="BN11" s="625"/>
      <c r="BO11" s="626">
        <v>1.9</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583744</v>
      </c>
      <c r="CS11" s="624"/>
      <c r="CT11" s="624"/>
      <c r="CU11" s="624"/>
      <c r="CV11" s="624"/>
      <c r="CW11" s="624"/>
      <c r="CX11" s="624"/>
      <c r="CY11" s="625"/>
      <c r="CZ11" s="626">
        <v>4.4000000000000004</v>
      </c>
      <c r="DA11" s="626"/>
      <c r="DB11" s="626"/>
      <c r="DC11" s="626"/>
      <c r="DD11" s="632">
        <v>177369</v>
      </c>
      <c r="DE11" s="624"/>
      <c r="DF11" s="624"/>
      <c r="DG11" s="624"/>
      <c r="DH11" s="624"/>
      <c r="DI11" s="624"/>
      <c r="DJ11" s="624"/>
      <c r="DK11" s="624"/>
      <c r="DL11" s="624"/>
      <c r="DM11" s="624"/>
      <c r="DN11" s="624"/>
      <c r="DO11" s="624"/>
      <c r="DP11" s="625"/>
      <c r="DQ11" s="632">
        <v>288677</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8069</v>
      </c>
      <c r="S12" s="624"/>
      <c r="T12" s="624"/>
      <c r="U12" s="624"/>
      <c r="V12" s="624"/>
      <c r="W12" s="624"/>
      <c r="X12" s="624"/>
      <c r="Y12" s="625"/>
      <c r="Z12" s="626">
        <v>0.1</v>
      </c>
      <c r="AA12" s="626"/>
      <c r="AB12" s="626"/>
      <c r="AC12" s="626"/>
      <c r="AD12" s="627">
        <v>8069</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1746929</v>
      </c>
      <c r="BH12" s="624"/>
      <c r="BI12" s="624"/>
      <c r="BJ12" s="624"/>
      <c r="BK12" s="624"/>
      <c r="BL12" s="624"/>
      <c r="BM12" s="624"/>
      <c r="BN12" s="625"/>
      <c r="BO12" s="626">
        <v>53</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327606</v>
      </c>
      <c r="CS12" s="624"/>
      <c r="CT12" s="624"/>
      <c r="CU12" s="624"/>
      <c r="CV12" s="624"/>
      <c r="CW12" s="624"/>
      <c r="CX12" s="624"/>
      <c r="CY12" s="625"/>
      <c r="CZ12" s="626">
        <v>2.5</v>
      </c>
      <c r="DA12" s="626"/>
      <c r="DB12" s="626"/>
      <c r="DC12" s="626"/>
      <c r="DD12" s="632">
        <v>16547</v>
      </c>
      <c r="DE12" s="624"/>
      <c r="DF12" s="624"/>
      <c r="DG12" s="624"/>
      <c r="DH12" s="624"/>
      <c r="DI12" s="624"/>
      <c r="DJ12" s="624"/>
      <c r="DK12" s="624"/>
      <c r="DL12" s="624"/>
      <c r="DM12" s="624"/>
      <c r="DN12" s="624"/>
      <c r="DO12" s="624"/>
      <c r="DP12" s="625"/>
      <c r="DQ12" s="632">
        <v>274167</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1732435</v>
      </c>
      <c r="BH13" s="624"/>
      <c r="BI13" s="624"/>
      <c r="BJ13" s="624"/>
      <c r="BK13" s="624"/>
      <c r="BL13" s="624"/>
      <c r="BM13" s="624"/>
      <c r="BN13" s="625"/>
      <c r="BO13" s="626">
        <v>52.6</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807527</v>
      </c>
      <c r="CS13" s="624"/>
      <c r="CT13" s="624"/>
      <c r="CU13" s="624"/>
      <c r="CV13" s="624"/>
      <c r="CW13" s="624"/>
      <c r="CX13" s="624"/>
      <c r="CY13" s="625"/>
      <c r="CZ13" s="626">
        <v>6.1</v>
      </c>
      <c r="DA13" s="626"/>
      <c r="DB13" s="626"/>
      <c r="DC13" s="626"/>
      <c r="DD13" s="632">
        <v>368347</v>
      </c>
      <c r="DE13" s="624"/>
      <c r="DF13" s="624"/>
      <c r="DG13" s="624"/>
      <c r="DH13" s="624"/>
      <c r="DI13" s="624"/>
      <c r="DJ13" s="624"/>
      <c r="DK13" s="624"/>
      <c r="DL13" s="624"/>
      <c r="DM13" s="624"/>
      <c r="DN13" s="624"/>
      <c r="DO13" s="624"/>
      <c r="DP13" s="625"/>
      <c r="DQ13" s="632">
        <v>473910</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1263</v>
      </c>
      <c r="S14" s="624"/>
      <c r="T14" s="624"/>
      <c r="U14" s="624"/>
      <c r="V14" s="624"/>
      <c r="W14" s="624"/>
      <c r="X14" s="624"/>
      <c r="Y14" s="625"/>
      <c r="Z14" s="626">
        <v>0</v>
      </c>
      <c r="AA14" s="626"/>
      <c r="AB14" s="626"/>
      <c r="AC14" s="626"/>
      <c r="AD14" s="627">
        <v>1263</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94291</v>
      </c>
      <c r="BH14" s="624"/>
      <c r="BI14" s="624"/>
      <c r="BJ14" s="624"/>
      <c r="BK14" s="624"/>
      <c r="BL14" s="624"/>
      <c r="BM14" s="624"/>
      <c r="BN14" s="625"/>
      <c r="BO14" s="626">
        <v>2.9</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903180</v>
      </c>
      <c r="CS14" s="624"/>
      <c r="CT14" s="624"/>
      <c r="CU14" s="624"/>
      <c r="CV14" s="624"/>
      <c r="CW14" s="624"/>
      <c r="CX14" s="624"/>
      <c r="CY14" s="625"/>
      <c r="CZ14" s="626">
        <v>6.8</v>
      </c>
      <c r="DA14" s="626"/>
      <c r="DB14" s="626"/>
      <c r="DC14" s="626"/>
      <c r="DD14" s="632">
        <v>136770</v>
      </c>
      <c r="DE14" s="624"/>
      <c r="DF14" s="624"/>
      <c r="DG14" s="624"/>
      <c r="DH14" s="624"/>
      <c r="DI14" s="624"/>
      <c r="DJ14" s="624"/>
      <c r="DK14" s="624"/>
      <c r="DL14" s="624"/>
      <c r="DM14" s="624"/>
      <c r="DN14" s="624"/>
      <c r="DO14" s="624"/>
      <c r="DP14" s="625"/>
      <c r="DQ14" s="632">
        <v>610360</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144282</v>
      </c>
      <c r="BH15" s="624"/>
      <c r="BI15" s="624"/>
      <c r="BJ15" s="624"/>
      <c r="BK15" s="624"/>
      <c r="BL15" s="624"/>
      <c r="BM15" s="624"/>
      <c r="BN15" s="625"/>
      <c r="BO15" s="626">
        <v>4.4000000000000004</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764391</v>
      </c>
      <c r="CS15" s="624"/>
      <c r="CT15" s="624"/>
      <c r="CU15" s="624"/>
      <c r="CV15" s="624"/>
      <c r="CW15" s="624"/>
      <c r="CX15" s="624"/>
      <c r="CY15" s="625"/>
      <c r="CZ15" s="626">
        <v>5.8</v>
      </c>
      <c r="DA15" s="626"/>
      <c r="DB15" s="626"/>
      <c r="DC15" s="626"/>
      <c r="DD15" s="632">
        <v>39885</v>
      </c>
      <c r="DE15" s="624"/>
      <c r="DF15" s="624"/>
      <c r="DG15" s="624"/>
      <c r="DH15" s="624"/>
      <c r="DI15" s="624"/>
      <c r="DJ15" s="624"/>
      <c r="DK15" s="624"/>
      <c r="DL15" s="624"/>
      <c r="DM15" s="624"/>
      <c r="DN15" s="624"/>
      <c r="DO15" s="624"/>
      <c r="DP15" s="625"/>
      <c r="DQ15" s="632">
        <v>683927</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13675</v>
      </c>
      <c r="S16" s="624"/>
      <c r="T16" s="624"/>
      <c r="U16" s="624"/>
      <c r="V16" s="624"/>
      <c r="W16" s="624"/>
      <c r="X16" s="624"/>
      <c r="Y16" s="625"/>
      <c r="Z16" s="626">
        <v>0.1</v>
      </c>
      <c r="AA16" s="626"/>
      <c r="AB16" s="626"/>
      <c r="AC16" s="626"/>
      <c r="AD16" s="627">
        <v>13675</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7137</v>
      </c>
      <c r="CS16" s="624"/>
      <c r="CT16" s="624"/>
      <c r="CU16" s="624"/>
      <c r="CV16" s="624"/>
      <c r="CW16" s="624"/>
      <c r="CX16" s="624"/>
      <c r="CY16" s="625"/>
      <c r="CZ16" s="626">
        <v>0.1</v>
      </c>
      <c r="DA16" s="626"/>
      <c r="DB16" s="626"/>
      <c r="DC16" s="626"/>
      <c r="DD16" s="632" t="s">
        <v>122</v>
      </c>
      <c r="DE16" s="624"/>
      <c r="DF16" s="624"/>
      <c r="DG16" s="624"/>
      <c r="DH16" s="624"/>
      <c r="DI16" s="624"/>
      <c r="DJ16" s="624"/>
      <c r="DK16" s="624"/>
      <c r="DL16" s="624"/>
      <c r="DM16" s="624"/>
      <c r="DN16" s="624"/>
      <c r="DO16" s="624"/>
      <c r="DP16" s="625"/>
      <c r="DQ16" s="632">
        <v>2067</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35956</v>
      </c>
      <c r="S17" s="624"/>
      <c r="T17" s="624"/>
      <c r="U17" s="624"/>
      <c r="V17" s="624"/>
      <c r="W17" s="624"/>
      <c r="X17" s="624"/>
      <c r="Y17" s="625"/>
      <c r="Z17" s="626">
        <v>0.3</v>
      </c>
      <c r="AA17" s="626"/>
      <c r="AB17" s="626"/>
      <c r="AC17" s="626"/>
      <c r="AD17" s="627">
        <v>35956</v>
      </c>
      <c r="AE17" s="627"/>
      <c r="AF17" s="627"/>
      <c r="AG17" s="627"/>
      <c r="AH17" s="627"/>
      <c r="AI17" s="627"/>
      <c r="AJ17" s="627"/>
      <c r="AK17" s="627"/>
      <c r="AL17" s="628">
        <v>0.5</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1519206</v>
      </c>
      <c r="CS17" s="624"/>
      <c r="CT17" s="624"/>
      <c r="CU17" s="624"/>
      <c r="CV17" s="624"/>
      <c r="CW17" s="624"/>
      <c r="CX17" s="624"/>
      <c r="CY17" s="625"/>
      <c r="CZ17" s="626">
        <v>11.5</v>
      </c>
      <c r="DA17" s="626"/>
      <c r="DB17" s="626"/>
      <c r="DC17" s="626"/>
      <c r="DD17" s="632" t="s">
        <v>122</v>
      </c>
      <c r="DE17" s="624"/>
      <c r="DF17" s="624"/>
      <c r="DG17" s="624"/>
      <c r="DH17" s="624"/>
      <c r="DI17" s="624"/>
      <c r="DJ17" s="624"/>
      <c r="DK17" s="624"/>
      <c r="DL17" s="624"/>
      <c r="DM17" s="624"/>
      <c r="DN17" s="624"/>
      <c r="DO17" s="624"/>
      <c r="DP17" s="625"/>
      <c r="DQ17" s="632">
        <v>1498747</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13869</v>
      </c>
      <c r="S18" s="624"/>
      <c r="T18" s="624"/>
      <c r="U18" s="624"/>
      <c r="V18" s="624"/>
      <c r="W18" s="624"/>
      <c r="X18" s="624"/>
      <c r="Y18" s="625"/>
      <c r="Z18" s="626">
        <v>0.1</v>
      </c>
      <c r="AA18" s="626"/>
      <c r="AB18" s="626"/>
      <c r="AC18" s="626"/>
      <c r="AD18" s="627">
        <v>13869</v>
      </c>
      <c r="AE18" s="627"/>
      <c r="AF18" s="627"/>
      <c r="AG18" s="627"/>
      <c r="AH18" s="627"/>
      <c r="AI18" s="627"/>
      <c r="AJ18" s="627"/>
      <c r="AK18" s="627"/>
      <c r="AL18" s="628">
        <v>0.2</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13611</v>
      </c>
      <c r="S19" s="624"/>
      <c r="T19" s="624"/>
      <c r="U19" s="624"/>
      <c r="V19" s="624"/>
      <c r="W19" s="624"/>
      <c r="X19" s="624"/>
      <c r="Y19" s="625"/>
      <c r="Z19" s="626">
        <v>0.1</v>
      </c>
      <c r="AA19" s="626"/>
      <c r="AB19" s="626"/>
      <c r="AC19" s="626"/>
      <c r="AD19" s="627">
        <v>13611</v>
      </c>
      <c r="AE19" s="627"/>
      <c r="AF19" s="627"/>
      <c r="AG19" s="627"/>
      <c r="AH19" s="627"/>
      <c r="AI19" s="627"/>
      <c r="AJ19" s="627"/>
      <c r="AK19" s="627"/>
      <c r="AL19" s="628">
        <v>0.2</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309196</v>
      </c>
      <c r="BH19" s="624"/>
      <c r="BI19" s="624"/>
      <c r="BJ19" s="624"/>
      <c r="BK19" s="624"/>
      <c r="BL19" s="624"/>
      <c r="BM19" s="624"/>
      <c r="BN19" s="625"/>
      <c r="BO19" s="626">
        <v>9.4</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258</v>
      </c>
      <c r="S20" s="624"/>
      <c r="T20" s="624"/>
      <c r="U20" s="624"/>
      <c r="V20" s="624"/>
      <c r="W20" s="624"/>
      <c r="X20" s="624"/>
      <c r="Y20" s="625"/>
      <c r="Z20" s="626">
        <v>0</v>
      </c>
      <c r="AA20" s="626"/>
      <c r="AB20" s="626"/>
      <c r="AC20" s="626"/>
      <c r="AD20" s="627">
        <v>258</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309196</v>
      </c>
      <c r="BH20" s="624"/>
      <c r="BI20" s="624"/>
      <c r="BJ20" s="624"/>
      <c r="BK20" s="624"/>
      <c r="BL20" s="624"/>
      <c r="BM20" s="624"/>
      <c r="BN20" s="625"/>
      <c r="BO20" s="626">
        <v>9.4</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13226453</v>
      </c>
      <c r="CS20" s="624"/>
      <c r="CT20" s="624"/>
      <c r="CU20" s="624"/>
      <c r="CV20" s="624"/>
      <c r="CW20" s="624"/>
      <c r="CX20" s="624"/>
      <c r="CY20" s="625"/>
      <c r="CZ20" s="626">
        <v>100</v>
      </c>
      <c r="DA20" s="626"/>
      <c r="DB20" s="626"/>
      <c r="DC20" s="626"/>
      <c r="DD20" s="632">
        <v>1333326</v>
      </c>
      <c r="DE20" s="624"/>
      <c r="DF20" s="624"/>
      <c r="DG20" s="624"/>
      <c r="DH20" s="624"/>
      <c r="DI20" s="624"/>
      <c r="DJ20" s="624"/>
      <c r="DK20" s="624"/>
      <c r="DL20" s="624"/>
      <c r="DM20" s="624"/>
      <c r="DN20" s="624"/>
      <c r="DO20" s="624"/>
      <c r="DP20" s="625"/>
      <c r="DQ20" s="632">
        <v>9115950</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4199987</v>
      </c>
      <c r="S21" s="624"/>
      <c r="T21" s="624"/>
      <c r="U21" s="624"/>
      <c r="V21" s="624"/>
      <c r="W21" s="624"/>
      <c r="X21" s="624"/>
      <c r="Y21" s="625"/>
      <c r="Z21" s="626">
        <v>30.6</v>
      </c>
      <c r="AA21" s="626"/>
      <c r="AB21" s="626"/>
      <c r="AC21" s="626"/>
      <c r="AD21" s="627">
        <v>3681550</v>
      </c>
      <c r="AE21" s="627"/>
      <c r="AF21" s="627"/>
      <c r="AG21" s="627"/>
      <c r="AH21" s="627"/>
      <c r="AI21" s="627"/>
      <c r="AJ21" s="627"/>
      <c r="AK21" s="627"/>
      <c r="AL21" s="628">
        <v>48.1</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175330</v>
      </c>
      <c r="BH21" s="624"/>
      <c r="BI21" s="624"/>
      <c r="BJ21" s="624"/>
      <c r="BK21" s="624"/>
      <c r="BL21" s="624"/>
      <c r="BM21" s="624"/>
      <c r="BN21" s="625"/>
      <c r="BO21" s="626">
        <v>5.3</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3681550</v>
      </c>
      <c r="S22" s="624"/>
      <c r="T22" s="624"/>
      <c r="U22" s="624"/>
      <c r="V22" s="624"/>
      <c r="W22" s="624"/>
      <c r="X22" s="624"/>
      <c r="Y22" s="625"/>
      <c r="Z22" s="626">
        <v>26.8</v>
      </c>
      <c r="AA22" s="626"/>
      <c r="AB22" s="626"/>
      <c r="AC22" s="626"/>
      <c r="AD22" s="627">
        <v>3681550</v>
      </c>
      <c r="AE22" s="627"/>
      <c r="AF22" s="627"/>
      <c r="AG22" s="627"/>
      <c r="AH22" s="627"/>
      <c r="AI22" s="627"/>
      <c r="AJ22" s="627"/>
      <c r="AK22" s="627"/>
      <c r="AL22" s="628">
        <v>48.1</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518437</v>
      </c>
      <c r="S23" s="624"/>
      <c r="T23" s="624"/>
      <c r="U23" s="624"/>
      <c r="V23" s="624"/>
      <c r="W23" s="624"/>
      <c r="X23" s="624"/>
      <c r="Y23" s="625"/>
      <c r="Z23" s="626">
        <v>3.8</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133866</v>
      </c>
      <c r="BH23" s="624"/>
      <c r="BI23" s="624"/>
      <c r="BJ23" s="624"/>
      <c r="BK23" s="624"/>
      <c r="BL23" s="624"/>
      <c r="BM23" s="624"/>
      <c r="BN23" s="625"/>
      <c r="BO23" s="626">
        <v>4.0999999999999996</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5922787</v>
      </c>
      <c r="CS24" s="613"/>
      <c r="CT24" s="613"/>
      <c r="CU24" s="613"/>
      <c r="CV24" s="613"/>
      <c r="CW24" s="613"/>
      <c r="CX24" s="613"/>
      <c r="CY24" s="614"/>
      <c r="CZ24" s="617">
        <v>44.8</v>
      </c>
      <c r="DA24" s="618"/>
      <c r="DB24" s="618"/>
      <c r="DC24" s="634"/>
      <c r="DD24" s="655">
        <v>4472031</v>
      </c>
      <c r="DE24" s="613"/>
      <c r="DF24" s="613"/>
      <c r="DG24" s="613"/>
      <c r="DH24" s="613"/>
      <c r="DI24" s="613"/>
      <c r="DJ24" s="613"/>
      <c r="DK24" s="614"/>
      <c r="DL24" s="655">
        <v>4052944</v>
      </c>
      <c r="DM24" s="613"/>
      <c r="DN24" s="613"/>
      <c r="DO24" s="613"/>
      <c r="DP24" s="613"/>
      <c r="DQ24" s="613"/>
      <c r="DR24" s="613"/>
      <c r="DS24" s="613"/>
      <c r="DT24" s="613"/>
      <c r="DU24" s="613"/>
      <c r="DV24" s="614"/>
      <c r="DW24" s="617">
        <v>52.7</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8265901</v>
      </c>
      <c r="S25" s="624"/>
      <c r="T25" s="624"/>
      <c r="U25" s="624"/>
      <c r="V25" s="624"/>
      <c r="W25" s="624"/>
      <c r="X25" s="624"/>
      <c r="Y25" s="625"/>
      <c r="Z25" s="626">
        <v>60.2</v>
      </c>
      <c r="AA25" s="626"/>
      <c r="AB25" s="626"/>
      <c r="AC25" s="626"/>
      <c r="AD25" s="627">
        <v>7613557</v>
      </c>
      <c r="AE25" s="627"/>
      <c r="AF25" s="627"/>
      <c r="AG25" s="627"/>
      <c r="AH25" s="627"/>
      <c r="AI25" s="627"/>
      <c r="AJ25" s="627"/>
      <c r="AK25" s="627"/>
      <c r="AL25" s="628">
        <v>99.5</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2544014</v>
      </c>
      <c r="CS25" s="656"/>
      <c r="CT25" s="656"/>
      <c r="CU25" s="656"/>
      <c r="CV25" s="656"/>
      <c r="CW25" s="656"/>
      <c r="CX25" s="656"/>
      <c r="CY25" s="657"/>
      <c r="CZ25" s="628">
        <v>19.2</v>
      </c>
      <c r="DA25" s="653"/>
      <c r="DB25" s="653"/>
      <c r="DC25" s="658"/>
      <c r="DD25" s="632">
        <v>2189970</v>
      </c>
      <c r="DE25" s="656"/>
      <c r="DF25" s="656"/>
      <c r="DG25" s="656"/>
      <c r="DH25" s="656"/>
      <c r="DI25" s="656"/>
      <c r="DJ25" s="656"/>
      <c r="DK25" s="657"/>
      <c r="DL25" s="632">
        <v>2180569</v>
      </c>
      <c r="DM25" s="656"/>
      <c r="DN25" s="656"/>
      <c r="DO25" s="656"/>
      <c r="DP25" s="656"/>
      <c r="DQ25" s="656"/>
      <c r="DR25" s="656"/>
      <c r="DS25" s="656"/>
      <c r="DT25" s="656"/>
      <c r="DU25" s="656"/>
      <c r="DV25" s="657"/>
      <c r="DW25" s="628">
        <v>28.3</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1360</v>
      </c>
      <c r="S26" s="624"/>
      <c r="T26" s="624"/>
      <c r="U26" s="624"/>
      <c r="V26" s="624"/>
      <c r="W26" s="624"/>
      <c r="X26" s="624"/>
      <c r="Y26" s="625"/>
      <c r="Z26" s="626">
        <v>0</v>
      </c>
      <c r="AA26" s="626"/>
      <c r="AB26" s="626"/>
      <c r="AC26" s="626"/>
      <c r="AD26" s="627">
        <v>1360</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1610340</v>
      </c>
      <c r="CS26" s="624"/>
      <c r="CT26" s="624"/>
      <c r="CU26" s="624"/>
      <c r="CV26" s="624"/>
      <c r="CW26" s="624"/>
      <c r="CX26" s="624"/>
      <c r="CY26" s="625"/>
      <c r="CZ26" s="628">
        <v>12.2</v>
      </c>
      <c r="DA26" s="653"/>
      <c r="DB26" s="653"/>
      <c r="DC26" s="658"/>
      <c r="DD26" s="632">
        <v>1350422</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199825</v>
      </c>
      <c r="S27" s="624"/>
      <c r="T27" s="624"/>
      <c r="U27" s="624"/>
      <c r="V27" s="624"/>
      <c r="W27" s="624"/>
      <c r="X27" s="624"/>
      <c r="Y27" s="625"/>
      <c r="Z27" s="626">
        <v>1.5</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3293524</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1859567</v>
      </c>
      <c r="CS27" s="656"/>
      <c r="CT27" s="656"/>
      <c r="CU27" s="656"/>
      <c r="CV27" s="656"/>
      <c r="CW27" s="656"/>
      <c r="CX27" s="656"/>
      <c r="CY27" s="657"/>
      <c r="CZ27" s="628">
        <v>14.1</v>
      </c>
      <c r="DA27" s="653"/>
      <c r="DB27" s="653"/>
      <c r="DC27" s="658"/>
      <c r="DD27" s="632">
        <v>783314</v>
      </c>
      <c r="DE27" s="656"/>
      <c r="DF27" s="656"/>
      <c r="DG27" s="656"/>
      <c r="DH27" s="656"/>
      <c r="DI27" s="656"/>
      <c r="DJ27" s="656"/>
      <c r="DK27" s="657"/>
      <c r="DL27" s="632">
        <v>373628</v>
      </c>
      <c r="DM27" s="656"/>
      <c r="DN27" s="656"/>
      <c r="DO27" s="656"/>
      <c r="DP27" s="656"/>
      <c r="DQ27" s="656"/>
      <c r="DR27" s="656"/>
      <c r="DS27" s="656"/>
      <c r="DT27" s="656"/>
      <c r="DU27" s="656"/>
      <c r="DV27" s="657"/>
      <c r="DW27" s="628">
        <v>4.9000000000000004</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206479</v>
      </c>
      <c r="S28" s="624"/>
      <c r="T28" s="624"/>
      <c r="U28" s="624"/>
      <c r="V28" s="624"/>
      <c r="W28" s="624"/>
      <c r="X28" s="624"/>
      <c r="Y28" s="625"/>
      <c r="Z28" s="626">
        <v>1.5</v>
      </c>
      <c r="AA28" s="626"/>
      <c r="AB28" s="626"/>
      <c r="AC28" s="626"/>
      <c r="AD28" s="627">
        <v>15887</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1519206</v>
      </c>
      <c r="CS28" s="624"/>
      <c r="CT28" s="624"/>
      <c r="CU28" s="624"/>
      <c r="CV28" s="624"/>
      <c r="CW28" s="624"/>
      <c r="CX28" s="624"/>
      <c r="CY28" s="625"/>
      <c r="CZ28" s="628">
        <v>11.5</v>
      </c>
      <c r="DA28" s="653"/>
      <c r="DB28" s="653"/>
      <c r="DC28" s="658"/>
      <c r="DD28" s="632">
        <v>1498747</v>
      </c>
      <c r="DE28" s="624"/>
      <c r="DF28" s="624"/>
      <c r="DG28" s="624"/>
      <c r="DH28" s="624"/>
      <c r="DI28" s="624"/>
      <c r="DJ28" s="624"/>
      <c r="DK28" s="625"/>
      <c r="DL28" s="632">
        <v>1498747</v>
      </c>
      <c r="DM28" s="624"/>
      <c r="DN28" s="624"/>
      <c r="DO28" s="624"/>
      <c r="DP28" s="624"/>
      <c r="DQ28" s="624"/>
      <c r="DR28" s="624"/>
      <c r="DS28" s="624"/>
      <c r="DT28" s="624"/>
      <c r="DU28" s="624"/>
      <c r="DV28" s="625"/>
      <c r="DW28" s="628">
        <v>19.5</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96907</v>
      </c>
      <c r="S29" s="624"/>
      <c r="T29" s="624"/>
      <c r="U29" s="624"/>
      <c r="V29" s="624"/>
      <c r="W29" s="624"/>
      <c r="X29" s="624"/>
      <c r="Y29" s="625"/>
      <c r="Z29" s="626">
        <v>0.7</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1519206</v>
      </c>
      <c r="CS29" s="656"/>
      <c r="CT29" s="656"/>
      <c r="CU29" s="656"/>
      <c r="CV29" s="656"/>
      <c r="CW29" s="656"/>
      <c r="CX29" s="656"/>
      <c r="CY29" s="657"/>
      <c r="CZ29" s="628">
        <v>11.5</v>
      </c>
      <c r="DA29" s="653"/>
      <c r="DB29" s="653"/>
      <c r="DC29" s="658"/>
      <c r="DD29" s="632">
        <v>1498747</v>
      </c>
      <c r="DE29" s="656"/>
      <c r="DF29" s="656"/>
      <c r="DG29" s="656"/>
      <c r="DH29" s="656"/>
      <c r="DI29" s="656"/>
      <c r="DJ29" s="656"/>
      <c r="DK29" s="657"/>
      <c r="DL29" s="632">
        <v>1498747</v>
      </c>
      <c r="DM29" s="656"/>
      <c r="DN29" s="656"/>
      <c r="DO29" s="656"/>
      <c r="DP29" s="656"/>
      <c r="DQ29" s="656"/>
      <c r="DR29" s="656"/>
      <c r="DS29" s="656"/>
      <c r="DT29" s="656"/>
      <c r="DU29" s="656"/>
      <c r="DV29" s="657"/>
      <c r="DW29" s="628">
        <v>19.5</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1554956</v>
      </c>
      <c r="S30" s="624"/>
      <c r="T30" s="624"/>
      <c r="U30" s="624"/>
      <c r="V30" s="624"/>
      <c r="W30" s="624"/>
      <c r="X30" s="624"/>
      <c r="Y30" s="625"/>
      <c r="Z30" s="626">
        <v>11.3</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1439253</v>
      </c>
      <c r="CS30" s="624"/>
      <c r="CT30" s="624"/>
      <c r="CU30" s="624"/>
      <c r="CV30" s="624"/>
      <c r="CW30" s="624"/>
      <c r="CX30" s="624"/>
      <c r="CY30" s="625"/>
      <c r="CZ30" s="628">
        <v>10.9</v>
      </c>
      <c r="DA30" s="653"/>
      <c r="DB30" s="653"/>
      <c r="DC30" s="658"/>
      <c r="DD30" s="632">
        <v>1418794</v>
      </c>
      <c r="DE30" s="624"/>
      <c r="DF30" s="624"/>
      <c r="DG30" s="624"/>
      <c r="DH30" s="624"/>
      <c r="DI30" s="624"/>
      <c r="DJ30" s="624"/>
      <c r="DK30" s="625"/>
      <c r="DL30" s="632">
        <v>1418794</v>
      </c>
      <c r="DM30" s="624"/>
      <c r="DN30" s="624"/>
      <c r="DO30" s="624"/>
      <c r="DP30" s="624"/>
      <c r="DQ30" s="624"/>
      <c r="DR30" s="624"/>
      <c r="DS30" s="624"/>
      <c r="DT30" s="624"/>
      <c r="DU30" s="624"/>
      <c r="DV30" s="625"/>
      <c r="DW30" s="628">
        <v>18.399999999999999</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99.1</v>
      </c>
      <c r="BH31" s="667"/>
      <c r="BI31" s="667"/>
      <c r="BJ31" s="667"/>
      <c r="BK31" s="667"/>
      <c r="BL31" s="667"/>
      <c r="BM31" s="618">
        <v>96.5</v>
      </c>
      <c r="BN31" s="667"/>
      <c r="BO31" s="667"/>
      <c r="BP31" s="667"/>
      <c r="BQ31" s="668"/>
      <c r="BR31" s="670">
        <v>98.9</v>
      </c>
      <c r="BS31" s="667"/>
      <c r="BT31" s="667"/>
      <c r="BU31" s="667"/>
      <c r="BV31" s="667"/>
      <c r="BW31" s="667"/>
      <c r="BX31" s="618">
        <v>96</v>
      </c>
      <c r="BY31" s="667"/>
      <c r="BZ31" s="667"/>
      <c r="CA31" s="667"/>
      <c r="CB31" s="668"/>
      <c r="CD31" s="663"/>
      <c r="CE31" s="664"/>
      <c r="CF31" s="620" t="s">
        <v>300</v>
      </c>
      <c r="CG31" s="621"/>
      <c r="CH31" s="621"/>
      <c r="CI31" s="621"/>
      <c r="CJ31" s="621"/>
      <c r="CK31" s="621"/>
      <c r="CL31" s="621"/>
      <c r="CM31" s="621"/>
      <c r="CN31" s="621"/>
      <c r="CO31" s="621"/>
      <c r="CP31" s="621"/>
      <c r="CQ31" s="622"/>
      <c r="CR31" s="623">
        <v>79953</v>
      </c>
      <c r="CS31" s="656"/>
      <c r="CT31" s="656"/>
      <c r="CU31" s="656"/>
      <c r="CV31" s="656"/>
      <c r="CW31" s="656"/>
      <c r="CX31" s="656"/>
      <c r="CY31" s="657"/>
      <c r="CZ31" s="628">
        <v>0.6</v>
      </c>
      <c r="DA31" s="653"/>
      <c r="DB31" s="653"/>
      <c r="DC31" s="658"/>
      <c r="DD31" s="632">
        <v>79953</v>
      </c>
      <c r="DE31" s="656"/>
      <c r="DF31" s="656"/>
      <c r="DG31" s="656"/>
      <c r="DH31" s="656"/>
      <c r="DI31" s="656"/>
      <c r="DJ31" s="656"/>
      <c r="DK31" s="657"/>
      <c r="DL31" s="632">
        <v>79953</v>
      </c>
      <c r="DM31" s="656"/>
      <c r="DN31" s="656"/>
      <c r="DO31" s="656"/>
      <c r="DP31" s="656"/>
      <c r="DQ31" s="656"/>
      <c r="DR31" s="656"/>
      <c r="DS31" s="656"/>
      <c r="DT31" s="656"/>
      <c r="DU31" s="656"/>
      <c r="DV31" s="657"/>
      <c r="DW31" s="628">
        <v>1</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826677</v>
      </c>
      <c r="S32" s="624"/>
      <c r="T32" s="624"/>
      <c r="U32" s="624"/>
      <c r="V32" s="624"/>
      <c r="W32" s="624"/>
      <c r="X32" s="624"/>
      <c r="Y32" s="625"/>
      <c r="Z32" s="626">
        <v>6</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v>
      </c>
      <c r="BH32" s="656"/>
      <c r="BI32" s="656"/>
      <c r="BJ32" s="656"/>
      <c r="BK32" s="656"/>
      <c r="BL32" s="656"/>
      <c r="BM32" s="629">
        <v>97.3</v>
      </c>
      <c r="BN32" s="656"/>
      <c r="BO32" s="656"/>
      <c r="BP32" s="656"/>
      <c r="BQ32" s="669"/>
      <c r="BR32" s="680">
        <v>99.2</v>
      </c>
      <c r="BS32" s="656"/>
      <c r="BT32" s="656"/>
      <c r="BU32" s="656"/>
      <c r="BV32" s="656"/>
      <c r="BW32" s="656"/>
      <c r="BX32" s="629">
        <v>97.4</v>
      </c>
      <c r="BY32" s="656"/>
      <c r="BZ32" s="656"/>
      <c r="CA32" s="656"/>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31785</v>
      </c>
      <c r="S33" s="624"/>
      <c r="T33" s="624"/>
      <c r="U33" s="624"/>
      <c r="V33" s="624"/>
      <c r="W33" s="624"/>
      <c r="X33" s="624"/>
      <c r="Y33" s="625"/>
      <c r="Z33" s="626">
        <v>0.2</v>
      </c>
      <c r="AA33" s="626"/>
      <c r="AB33" s="626"/>
      <c r="AC33" s="626"/>
      <c r="AD33" s="627">
        <v>18876</v>
      </c>
      <c r="AE33" s="627"/>
      <c r="AF33" s="627"/>
      <c r="AG33" s="627"/>
      <c r="AH33" s="627"/>
      <c r="AI33" s="627"/>
      <c r="AJ33" s="627"/>
      <c r="AK33" s="627"/>
      <c r="AL33" s="628">
        <v>0.2</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v>
      </c>
      <c r="BH33" s="682"/>
      <c r="BI33" s="682"/>
      <c r="BJ33" s="682"/>
      <c r="BK33" s="682"/>
      <c r="BL33" s="682"/>
      <c r="BM33" s="683">
        <v>95.6</v>
      </c>
      <c r="BN33" s="682"/>
      <c r="BO33" s="682"/>
      <c r="BP33" s="682"/>
      <c r="BQ33" s="684"/>
      <c r="BR33" s="681">
        <v>98.6</v>
      </c>
      <c r="BS33" s="682"/>
      <c r="BT33" s="682"/>
      <c r="BU33" s="682"/>
      <c r="BV33" s="682"/>
      <c r="BW33" s="682"/>
      <c r="BX33" s="683">
        <v>94.6</v>
      </c>
      <c r="BY33" s="682"/>
      <c r="BZ33" s="682"/>
      <c r="CA33" s="682"/>
      <c r="CB33" s="684"/>
      <c r="CD33" s="620" t="s">
        <v>307</v>
      </c>
      <c r="CE33" s="621"/>
      <c r="CF33" s="621"/>
      <c r="CG33" s="621"/>
      <c r="CH33" s="621"/>
      <c r="CI33" s="621"/>
      <c r="CJ33" s="621"/>
      <c r="CK33" s="621"/>
      <c r="CL33" s="621"/>
      <c r="CM33" s="621"/>
      <c r="CN33" s="621"/>
      <c r="CO33" s="621"/>
      <c r="CP33" s="621"/>
      <c r="CQ33" s="622"/>
      <c r="CR33" s="623">
        <v>5963203</v>
      </c>
      <c r="CS33" s="656"/>
      <c r="CT33" s="656"/>
      <c r="CU33" s="656"/>
      <c r="CV33" s="656"/>
      <c r="CW33" s="656"/>
      <c r="CX33" s="656"/>
      <c r="CY33" s="657"/>
      <c r="CZ33" s="628">
        <v>45.1</v>
      </c>
      <c r="DA33" s="653"/>
      <c r="DB33" s="653"/>
      <c r="DC33" s="658"/>
      <c r="DD33" s="632">
        <v>4122075</v>
      </c>
      <c r="DE33" s="656"/>
      <c r="DF33" s="656"/>
      <c r="DG33" s="656"/>
      <c r="DH33" s="656"/>
      <c r="DI33" s="656"/>
      <c r="DJ33" s="656"/>
      <c r="DK33" s="657"/>
      <c r="DL33" s="632">
        <v>3125205</v>
      </c>
      <c r="DM33" s="656"/>
      <c r="DN33" s="656"/>
      <c r="DO33" s="656"/>
      <c r="DP33" s="656"/>
      <c r="DQ33" s="656"/>
      <c r="DR33" s="656"/>
      <c r="DS33" s="656"/>
      <c r="DT33" s="656"/>
      <c r="DU33" s="656"/>
      <c r="DV33" s="657"/>
      <c r="DW33" s="628">
        <v>40.6</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807645</v>
      </c>
      <c r="S34" s="624"/>
      <c r="T34" s="624"/>
      <c r="U34" s="624"/>
      <c r="V34" s="624"/>
      <c r="W34" s="624"/>
      <c r="X34" s="624"/>
      <c r="Y34" s="625"/>
      <c r="Z34" s="626">
        <v>5.9</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2439633</v>
      </c>
      <c r="CS34" s="624"/>
      <c r="CT34" s="624"/>
      <c r="CU34" s="624"/>
      <c r="CV34" s="624"/>
      <c r="CW34" s="624"/>
      <c r="CX34" s="624"/>
      <c r="CY34" s="625"/>
      <c r="CZ34" s="628">
        <v>18.399999999999999</v>
      </c>
      <c r="DA34" s="653"/>
      <c r="DB34" s="653"/>
      <c r="DC34" s="658"/>
      <c r="DD34" s="632">
        <v>1388156</v>
      </c>
      <c r="DE34" s="624"/>
      <c r="DF34" s="624"/>
      <c r="DG34" s="624"/>
      <c r="DH34" s="624"/>
      <c r="DI34" s="624"/>
      <c r="DJ34" s="624"/>
      <c r="DK34" s="625"/>
      <c r="DL34" s="632">
        <v>1202772</v>
      </c>
      <c r="DM34" s="624"/>
      <c r="DN34" s="624"/>
      <c r="DO34" s="624"/>
      <c r="DP34" s="624"/>
      <c r="DQ34" s="624"/>
      <c r="DR34" s="624"/>
      <c r="DS34" s="624"/>
      <c r="DT34" s="624"/>
      <c r="DU34" s="624"/>
      <c r="DV34" s="625"/>
      <c r="DW34" s="628">
        <v>15.6</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365893</v>
      </c>
      <c r="S35" s="624"/>
      <c r="T35" s="624"/>
      <c r="U35" s="624"/>
      <c r="V35" s="624"/>
      <c r="W35" s="624"/>
      <c r="X35" s="624"/>
      <c r="Y35" s="625"/>
      <c r="Z35" s="626">
        <v>2.7</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45763</v>
      </c>
      <c r="CS35" s="656"/>
      <c r="CT35" s="656"/>
      <c r="CU35" s="656"/>
      <c r="CV35" s="656"/>
      <c r="CW35" s="656"/>
      <c r="CX35" s="656"/>
      <c r="CY35" s="657"/>
      <c r="CZ35" s="628">
        <v>0.3</v>
      </c>
      <c r="DA35" s="653"/>
      <c r="DB35" s="653"/>
      <c r="DC35" s="658"/>
      <c r="DD35" s="632">
        <v>28463</v>
      </c>
      <c r="DE35" s="656"/>
      <c r="DF35" s="656"/>
      <c r="DG35" s="656"/>
      <c r="DH35" s="656"/>
      <c r="DI35" s="656"/>
      <c r="DJ35" s="656"/>
      <c r="DK35" s="657"/>
      <c r="DL35" s="632">
        <v>25307</v>
      </c>
      <c r="DM35" s="656"/>
      <c r="DN35" s="656"/>
      <c r="DO35" s="656"/>
      <c r="DP35" s="656"/>
      <c r="DQ35" s="656"/>
      <c r="DR35" s="656"/>
      <c r="DS35" s="656"/>
      <c r="DT35" s="656"/>
      <c r="DU35" s="656"/>
      <c r="DV35" s="657"/>
      <c r="DW35" s="628">
        <v>0.3</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640635</v>
      </c>
      <c r="S36" s="624"/>
      <c r="T36" s="624"/>
      <c r="U36" s="624"/>
      <c r="V36" s="624"/>
      <c r="W36" s="624"/>
      <c r="X36" s="624"/>
      <c r="Y36" s="625"/>
      <c r="Z36" s="626">
        <v>4.7</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1593756</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33378</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1397148</v>
      </c>
      <c r="CS36" s="624"/>
      <c r="CT36" s="624"/>
      <c r="CU36" s="624"/>
      <c r="CV36" s="624"/>
      <c r="CW36" s="624"/>
      <c r="CX36" s="624"/>
      <c r="CY36" s="625"/>
      <c r="CZ36" s="628">
        <v>10.6</v>
      </c>
      <c r="DA36" s="653"/>
      <c r="DB36" s="653"/>
      <c r="DC36" s="658"/>
      <c r="DD36" s="632">
        <v>1209775</v>
      </c>
      <c r="DE36" s="624"/>
      <c r="DF36" s="624"/>
      <c r="DG36" s="624"/>
      <c r="DH36" s="624"/>
      <c r="DI36" s="624"/>
      <c r="DJ36" s="624"/>
      <c r="DK36" s="625"/>
      <c r="DL36" s="632">
        <v>897392</v>
      </c>
      <c r="DM36" s="624"/>
      <c r="DN36" s="624"/>
      <c r="DO36" s="624"/>
      <c r="DP36" s="624"/>
      <c r="DQ36" s="624"/>
      <c r="DR36" s="624"/>
      <c r="DS36" s="624"/>
      <c r="DT36" s="624"/>
      <c r="DU36" s="624"/>
      <c r="DV36" s="625"/>
      <c r="DW36" s="628">
        <v>11.7</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178123</v>
      </c>
      <c r="S37" s="624"/>
      <c r="T37" s="624"/>
      <c r="U37" s="624"/>
      <c r="V37" s="624"/>
      <c r="W37" s="624"/>
      <c r="X37" s="624"/>
      <c r="Y37" s="625"/>
      <c r="Z37" s="626">
        <v>1.3</v>
      </c>
      <c r="AA37" s="626"/>
      <c r="AB37" s="626"/>
      <c r="AC37" s="626"/>
      <c r="AD37" s="627">
        <v>6</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209107</v>
      </c>
      <c r="BA37" s="624"/>
      <c r="BB37" s="624"/>
      <c r="BC37" s="624"/>
      <c r="BD37" s="656"/>
      <c r="BE37" s="656"/>
      <c r="BF37" s="669"/>
      <c r="BG37" s="620" t="s">
        <v>320</v>
      </c>
      <c r="BH37" s="621"/>
      <c r="BI37" s="621"/>
      <c r="BJ37" s="621"/>
      <c r="BK37" s="621"/>
      <c r="BL37" s="621"/>
      <c r="BM37" s="621"/>
      <c r="BN37" s="621"/>
      <c r="BO37" s="621"/>
      <c r="BP37" s="621"/>
      <c r="BQ37" s="621"/>
      <c r="BR37" s="621"/>
      <c r="BS37" s="621"/>
      <c r="BT37" s="621"/>
      <c r="BU37" s="622"/>
      <c r="BV37" s="623">
        <v>-13027</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304744</v>
      </c>
      <c r="CS37" s="656"/>
      <c r="CT37" s="656"/>
      <c r="CU37" s="656"/>
      <c r="CV37" s="656"/>
      <c r="CW37" s="656"/>
      <c r="CX37" s="656"/>
      <c r="CY37" s="657"/>
      <c r="CZ37" s="628">
        <v>2.2999999999999998</v>
      </c>
      <c r="DA37" s="653"/>
      <c r="DB37" s="653"/>
      <c r="DC37" s="658"/>
      <c r="DD37" s="632">
        <v>297078</v>
      </c>
      <c r="DE37" s="656"/>
      <c r="DF37" s="656"/>
      <c r="DG37" s="656"/>
      <c r="DH37" s="656"/>
      <c r="DI37" s="656"/>
      <c r="DJ37" s="656"/>
      <c r="DK37" s="657"/>
      <c r="DL37" s="632">
        <v>295927</v>
      </c>
      <c r="DM37" s="656"/>
      <c r="DN37" s="656"/>
      <c r="DO37" s="656"/>
      <c r="DP37" s="656"/>
      <c r="DQ37" s="656"/>
      <c r="DR37" s="656"/>
      <c r="DS37" s="656"/>
      <c r="DT37" s="656"/>
      <c r="DU37" s="656"/>
      <c r="DV37" s="657"/>
      <c r="DW37" s="628">
        <v>3.8</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547604</v>
      </c>
      <c r="S38" s="624"/>
      <c r="T38" s="624"/>
      <c r="U38" s="624"/>
      <c r="V38" s="624"/>
      <c r="W38" s="624"/>
      <c r="X38" s="624"/>
      <c r="Y38" s="625"/>
      <c r="Z38" s="626">
        <v>4</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109164</v>
      </c>
      <c r="BA38" s="624"/>
      <c r="BB38" s="624"/>
      <c r="BC38" s="624"/>
      <c r="BD38" s="656"/>
      <c r="BE38" s="656"/>
      <c r="BF38" s="669"/>
      <c r="BG38" s="620" t="s">
        <v>324</v>
      </c>
      <c r="BH38" s="621"/>
      <c r="BI38" s="621"/>
      <c r="BJ38" s="621"/>
      <c r="BK38" s="621"/>
      <c r="BL38" s="621"/>
      <c r="BM38" s="621"/>
      <c r="BN38" s="621"/>
      <c r="BO38" s="621"/>
      <c r="BP38" s="621"/>
      <c r="BQ38" s="621"/>
      <c r="BR38" s="621"/>
      <c r="BS38" s="621"/>
      <c r="BT38" s="621"/>
      <c r="BU38" s="622"/>
      <c r="BV38" s="623">
        <v>3423</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1222614</v>
      </c>
      <c r="CS38" s="624"/>
      <c r="CT38" s="624"/>
      <c r="CU38" s="624"/>
      <c r="CV38" s="624"/>
      <c r="CW38" s="624"/>
      <c r="CX38" s="624"/>
      <c r="CY38" s="625"/>
      <c r="CZ38" s="628">
        <v>9.1999999999999993</v>
      </c>
      <c r="DA38" s="653"/>
      <c r="DB38" s="653"/>
      <c r="DC38" s="658"/>
      <c r="DD38" s="632">
        <v>984879</v>
      </c>
      <c r="DE38" s="624"/>
      <c r="DF38" s="624"/>
      <c r="DG38" s="624"/>
      <c r="DH38" s="624"/>
      <c r="DI38" s="624"/>
      <c r="DJ38" s="624"/>
      <c r="DK38" s="625"/>
      <c r="DL38" s="632">
        <v>927328</v>
      </c>
      <c r="DM38" s="624"/>
      <c r="DN38" s="624"/>
      <c r="DO38" s="624"/>
      <c r="DP38" s="624"/>
      <c r="DQ38" s="624"/>
      <c r="DR38" s="624"/>
      <c r="DS38" s="624"/>
      <c r="DT38" s="624"/>
      <c r="DU38" s="624"/>
      <c r="DV38" s="625"/>
      <c r="DW38" s="628">
        <v>12.1</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50822</v>
      </c>
      <c r="BA39" s="624"/>
      <c r="BB39" s="624"/>
      <c r="BC39" s="624"/>
      <c r="BD39" s="656"/>
      <c r="BE39" s="656"/>
      <c r="BF39" s="669"/>
      <c r="BG39" s="620" t="s">
        <v>328</v>
      </c>
      <c r="BH39" s="621"/>
      <c r="BI39" s="621"/>
      <c r="BJ39" s="621"/>
      <c r="BK39" s="621"/>
      <c r="BL39" s="621"/>
      <c r="BM39" s="621"/>
      <c r="BN39" s="621"/>
      <c r="BO39" s="621"/>
      <c r="BP39" s="621"/>
      <c r="BQ39" s="621"/>
      <c r="BR39" s="621"/>
      <c r="BS39" s="621"/>
      <c r="BT39" s="621"/>
      <c r="BU39" s="622"/>
      <c r="BV39" s="623">
        <v>4921</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783639</v>
      </c>
      <c r="CS39" s="656"/>
      <c r="CT39" s="656"/>
      <c r="CU39" s="656"/>
      <c r="CV39" s="656"/>
      <c r="CW39" s="656"/>
      <c r="CX39" s="656"/>
      <c r="CY39" s="657"/>
      <c r="CZ39" s="628">
        <v>5.9</v>
      </c>
      <c r="DA39" s="653"/>
      <c r="DB39" s="653"/>
      <c r="DC39" s="658"/>
      <c r="DD39" s="632">
        <v>438396</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45704</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2049</v>
      </c>
      <c r="BA40" s="624"/>
      <c r="BB40" s="624"/>
      <c r="BC40" s="624"/>
      <c r="BD40" s="656"/>
      <c r="BE40" s="656"/>
      <c r="BF40" s="669"/>
      <c r="BG40" s="673" t="s">
        <v>332</v>
      </c>
      <c r="BH40" s="674"/>
      <c r="BI40" s="674"/>
      <c r="BJ40" s="674"/>
      <c r="BK40" s="674"/>
      <c r="BL40" s="223"/>
      <c r="BM40" s="621" t="s">
        <v>333</v>
      </c>
      <c r="BN40" s="621"/>
      <c r="BO40" s="621"/>
      <c r="BP40" s="621"/>
      <c r="BQ40" s="621"/>
      <c r="BR40" s="621"/>
      <c r="BS40" s="621"/>
      <c r="BT40" s="621"/>
      <c r="BU40" s="622"/>
      <c r="BV40" s="623">
        <v>92</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74406</v>
      </c>
      <c r="CS40" s="624"/>
      <c r="CT40" s="624"/>
      <c r="CU40" s="624"/>
      <c r="CV40" s="624"/>
      <c r="CW40" s="624"/>
      <c r="CX40" s="624"/>
      <c r="CY40" s="625"/>
      <c r="CZ40" s="628">
        <v>0.6</v>
      </c>
      <c r="DA40" s="653"/>
      <c r="DB40" s="653"/>
      <c r="DC40" s="658"/>
      <c r="DD40" s="632">
        <v>72406</v>
      </c>
      <c r="DE40" s="624"/>
      <c r="DF40" s="624"/>
      <c r="DG40" s="624"/>
      <c r="DH40" s="624"/>
      <c r="DI40" s="624"/>
      <c r="DJ40" s="624"/>
      <c r="DK40" s="625"/>
      <c r="DL40" s="632">
        <v>72406</v>
      </c>
      <c r="DM40" s="624"/>
      <c r="DN40" s="624"/>
      <c r="DO40" s="624"/>
      <c r="DP40" s="624"/>
      <c r="DQ40" s="624"/>
      <c r="DR40" s="624"/>
      <c r="DS40" s="624"/>
      <c r="DT40" s="624"/>
      <c r="DU40" s="624"/>
      <c r="DV40" s="625"/>
      <c r="DW40" s="628">
        <v>0.9</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13723790</v>
      </c>
      <c r="S41" s="696"/>
      <c r="T41" s="696"/>
      <c r="U41" s="696"/>
      <c r="V41" s="696"/>
      <c r="W41" s="696"/>
      <c r="X41" s="696"/>
      <c r="Y41" s="700"/>
      <c r="Z41" s="701">
        <v>100</v>
      </c>
      <c r="AA41" s="701"/>
      <c r="AB41" s="701"/>
      <c r="AC41" s="701"/>
      <c r="AD41" s="702">
        <v>7649686</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283201</v>
      </c>
      <c r="BA41" s="624"/>
      <c r="BB41" s="624"/>
      <c r="BC41" s="624"/>
      <c r="BD41" s="656"/>
      <c r="BE41" s="656"/>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939413</v>
      </c>
      <c r="BA42" s="696"/>
      <c r="BB42" s="696"/>
      <c r="BC42" s="696"/>
      <c r="BD42" s="682"/>
      <c r="BE42" s="682"/>
      <c r="BF42" s="684"/>
      <c r="BG42" s="675"/>
      <c r="BH42" s="676"/>
      <c r="BI42" s="676"/>
      <c r="BJ42" s="676"/>
      <c r="BK42" s="676"/>
      <c r="BL42" s="224"/>
      <c r="BM42" s="645" t="s">
        <v>340</v>
      </c>
      <c r="BN42" s="645"/>
      <c r="BO42" s="645"/>
      <c r="BP42" s="645"/>
      <c r="BQ42" s="645"/>
      <c r="BR42" s="645"/>
      <c r="BS42" s="645"/>
      <c r="BT42" s="645"/>
      <c r="BU42" s="646"/>
      <c r="BV42" s="695">
        <v>391</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1340463</v>
      </c>
      <c r="CS42" s="656"/>
      <c r="CT42" s="656"/>
      <c r="CU42" s="656"/>
      <c r="CV42" s="656"/>
      <c r="CW42" s="656"/>
      <c r="CX42" s="656"/>
      <c r="CY42" s="657"/>
      <c r="CZ42" s="628">
        <v>10.1</v>
      </c>
      <c r="DA42" s="653"/>
      <c r="DB42" s="653"/>
      <c r="DC42" s="658"/>
      <c r="DD42" s="632">
        <v>521844</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14484</v>
      </c>
      <c r="CS43" s="656"/>
      <c r="CT43" s="656"/>
      <c r="CU43" s="656"/>
      <c r="CV43" s="656"/>
      <c r="CW43" s="656"/>
      <c r="CX43" s="656"/>
      <c r="CY43" s="657"/>
      <c r="CZ43" s="628">
        <v>0.1</v>
      </c>
      <c r="DA43" s="653"/>
      <c r="DB43" s="653"/>
      <c r="DC43" s="658"/>
      <c r="DD43" s="632">
        <v>14484</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1333326</v>
      </c>
      <c r="CS44" s="624"/>
      <c r="CT44" s="624"/>
      <c r="CU44" s="624"/>
      <c r="CV44" s="624"/>
      <c r="CW44" s="624"/>
      <c r="CX44" s="624"/>
      <c r="CY44" s="625"/>
      <c r="CZ44" s="628">
        <v>10.1</v>
      </c>
      <c r="DA44" s="629"/>
      <c r="DB44" s="629"/>
      <c r="DC44" s="635"/>
      <c r="DD44" s="632">
        <v>519777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304431</v>
      </c>
      <c r="CS45" s="656"/>
      <c r="CT45" s="656"/>
      <c r="CU45" s="656"/>
      <c r="CV45" s="656"/>
      <c r="CW45" s="656"/>
      <c r="CX45" s="656"/>
      <c r="CY45" s="657"/>
      <c r="CZ45" s="628">
        <v>2.2999999999999998</v>
      </c>
      <c r="DA45" s="653"/>
      <c r="DB45" s="653"/>
      <c r="DC45" s="658"/>
      <c r="DD45" s="632">
        <v>17183</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1011836</v>
      </c>
      <c r="CS46" s="624"/>
      <c r="CT46" s="624"/>
      <c r="CU46" s="624"/>
      <c r="CV46" s="624"/>
      <c r="CW46" s="624"/>
      <c r="CX46" s="624"/>
      <c r="CY46" s="625"/>
      <c r="CZ46" s="628">
        <v>7.7</v>
      </c>
      <c r="DA46" s="629"/>
      <c r="DB46" s="629"/>
      <c r="DC46" s="635"/>
      <c r="DD46" s="632">
        <v>501662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7137</v>
      </c>
      <c r="CS47" s="656"/>
      <c r="CT47" s="656"/>
      <c r="CU47" s="656"/>
      <c r="CV47" s="656"/>
      <c r="CW47" s="656"/>
      <c r="CX47" s="656"/>
      <c r="CY47" s="657"/>
      <c r="CZ47" s="628">
        <v>0.1</v>
      </c>
      <c r="DA47" s="653"/>
      <c r="DB47" s="653"/>
      <c r="DC47" s="658"/>
      <c r="DD47" s="632">
        <v>2067</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13226453</v>
      </c>
      <c r="CS49" s="682"/>
      <c r="CT49" s="682"/>
      <c r="CU49" s="682"/>
      <c r="CV49" s="682"/>
      <c r="CW49" s="682"/>
      <c r="CX49" s="682"/>
      <c r="CY49" s="711"/>
      <c r="CZ49" s="703">
        <v>100</v>
      </c>
      <c r="DA49" s="712"/>
      <c r="DB49" s="712"/>
      <c r="DC49" s="713"/>
      <c r="DD49" s="714">
        <v>9115950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6O1AmHe63UQak6lAu5e1iO7tmZdmpr7ZbmdwrrAZKklIuWkMBLFW1EuNPqEwM807mB+Uz3lr8+9dTetVOaCbpw==" saltValue="mQPDVuQFseQNWC14QL0aS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13752</v>
      </c>
      <c r="R7" s="753"/>
      <c r="S7" s="753"/>
      <c r="T7" s="753"/>
      <c r="U7" s="753"/>
      <c r="V7" s="753">
        <v>13259</v>
      </c>
      <c r="W7" s="753"/>
      <c r="X7" s="753"/>
      <c r="Y7" s="753"/>
      <c r="Z7" s="753"/>
      <c r="AA7" s="753">
        <v>493</v>
      </c>
      <c r="AB7" s="753"/>
      <c r="AC7" s="753"/>
      <c r="AD7" s="753"/>
      <c r="AE7" s="754"/>
      <c r="AF7" s="755">
        <v>436</v>
      </c>
      <c r="AG7" s="756"/>
      <c r="AH7" s="756"/>
      <c r="AI7" s="756"/>
      <c r="AJ7" s="757"/>
      <c r="AK7" s="758">
        <v>366</v>
      </c>
      <c r="AL7" s="759"/>
      <c r="AM7" s="759"/>
      <c r="AN7" s="759"/>
      <c r="AO7" s="759"/>
      <c r="AP7" s="759">
        <v>15278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557</v>
      </c>
      <c r="BT7" s="747"/>
      <c r="BU7" s="747"/>
      <c r="BV7" s="747"/>
      <c r="BW7" s="747"/>
      <c r="BX7" s="747"/>
      <c r="BY7" s="747"/>
      <c r="BZ7" s="747"/>
      <c r="CA7" s="747"/>
      <c r="CB7" s="747"/>
      <c r="CC7" s="747"/>
      <c r="CD7" s="747"/>
      <c r="CE7" s="747"/>
      <c r="CF7" s="747"/>
      <c r="CG7" s="762"/>
      <c r="CH7" s="743">
        <v>3</v>
      </c>
      <c r="CI7" s="744"/>
      <c r="CJ7" s="744"/>
      <c r="CK7" s="744"/>
      <c r="CL7" s="745"/>
      <c r="CM7" s="743">
        <v>17</v>
      </c>
      <c r="CN7" s="744"/>
      <c r="CO7" s="744"/>
      <c r="CP7" s="744"/>
      <c r="CQ7" s="745"/>
      <c r="CR7" s="743">
        <v>10</v>
      </c>
      <c r="CS7" s="744"/>
      <c r="CT7" s="744"/>
      <c r="CU7" s="744"/>
      <c r="CV7" s="745"/>
      <c r="CW7" s="743" t="s">
        <v>491</v>
      </c>
      <c r="CX7" s="744"/>
      <c r="CY7" s="744"/>
      <c r="CZ7" s="744"/>
      <c r="DA7" s="745"/>
      <c r="DB7" s="743" t="s">
        <v>491</v>
      </c>
      <c r="DC7" s="744"/>
      <c r="DD7" s="744"/>
      <c r="DE7" s="744"/>
      <c r="DF7" s="745"/>
      <c r="DG7" s="743" t="s">
        <v>491</v>
      </c>
      <c r="DH7" s="744"/>
      <c r="DI7" s="744"/>
      <c r="DJ7" s="744"/>
      <c r="DK7" s="745"/>
      <c r="DL7" s="743" t="s">
        <v>491</v>
      </c>
      <c r="DM7" s="744"/>
      <c r="DN7" s="744"/>
      <c r="DO7" s="744"/>
      <c r="DP7" s="745"/>
      <c r="DQ7" s="743" t="s">
        <v>491</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4</v>
      </c>
      <c r="R8" s="784"/>
      <c r="S8" s="784"/>
      <c r="T8" s="784"/>
      <c r="U8" s="784"/>
      <c r="V8" s="784">
        <v>0</v>
      </c>
      <c r="W8" s="784"/>
      <c r="X8" s="784"/>
      <c r="Y8" s="784"/>
      <c r="Z8" s="784"/>
      <c r="AA8" s="784">
        <v>4</v>
      </c>
      <c r="AB8" s="784"/>
      <c r="AC8" s="784"/>
      <c r="AD8" s="784"/>
      <c r="AE8" s="785"/>
      <c r="AF8" s="786">
        <v>4</v>
      </c>
      <c r="AG8" s="787"/>
      <c r="AH8" s="787"/>
      <c r="AI8" s="787"/>
      <c r="AJ8" s="788"/>
      <c r="AK8" s="769" t="s">
        <v>491</v>
      </c>
      <c r="AL8" s="770"/>
      <c r="AM8" s="770"/>
      <c r="AN8" s="770"/>
      <c r="AO8" s="770"/>
      <c r="AP8" s="770" t="s">
        <v>491</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t="s">
        <v>576</v>
      </c>
      <c r="BS8" s="773" t="s">
        <v>558</v>
      </c>
      <c r="BT8" s="774"/>
      <c r="BU8" s="774"/>
      <c r="BV8" s="774"/>
      <c r="BW8" s="774"/>
      <c r="BX8" s="774"/>
      <c r="BY8" s="774"/>
      <c r="BZ8" s="774"/>
      <c r="CA8" s="774"/>
      <c r="CB8" s="774"/>
      <c r="CC8" s="774"/>
      <c r="CD8" s="774"/>
      <c r="CE8" s="774"/>
      <c r="CF8" s="774"/>
      <c r="CG8" s="775"/>
      <c r="CH8" s="776">
        <v>-573</v>
      </c>
      <c r="CI8" s="777"/>
      <c r="CJ8" s="777"/>
      <c r="CK8" s="777"/>
      <c r="CL8" s="778"/>
      <c r="CM8" s="776">
        <v>4608</v>
      </c>
      <c r="CN8" s="777"/>
      <c r="CO8" s="777"/>
      <c r="CP8" s="777"/>
      <c r="CQ8" s="778"/>
      <c r="CR8" s="776">
        <v>50</v>
      </c>
      <c r="CS8" s="777"/>
      <c r="CT8" s="777"/>
      <c r="CU8" s="777"/>
      <c r="CV8" s="778"/>
      <c r="CW8" s="776">
        <v>110</v>
      </c>
      <c r="CX8" s="777"/>
      <c r="CY8" s="777"/>
      <c r="CZ8" s="777"/>
      <c r="DA8" s="778"/>
      <c r="DB8" s="776" t="s">
        <v>491</v>
      </c>
      <c r="DC8" s="777"/>
      <c r="DD8" s="777"/>
      <c r="DE8" s="777"/>
      <c r="DF8" s="778"/>
      <c r="DG8" s="776" t="s">
        <v>491</v>
      </c>
      <c r="DH8" s="777"/>
      <c r="DI8" s="777"/>
      <c r="DJ8" s="777"/>
      <c r="DK8" s="778"/>
      <c r="DL8" s="776" t="s">
        <v>491</v>
      </c>
      <c r="DM8" s="777"/>
      <c r="DN8" s="777"/>
      <c r="DO8" s="777"/>
      <c r="DP8" s="778"/>
      <c r="DQ8" s="776" t="s">
        <v>491</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559</v>
      </c>
      <c r="BT9" s="774"/>
      <c r="BU9" s="774"/>
      <c r="BV9" s="774"/>
      <c r="BW9" s="774"/>
      <c r="BX9" s="774"/>
      <c r="BY9" s="774"/>
      <c r="BZ9" s="774"/>
      <c r="CA9" s="774"/>
      <c r="CB9" s="774"/>
      <c r="CC9" s="774"/>
      <c r="CD9" s="774"/>
      <c r="CE9" s="774"/>
      <c r="CF9" s="774"/>
      <c r="CG9" s="775"/>
      <c r="CH9" s="776">
        <v>1</v>
      </c>
      <c r="CI9" s="777"/>
      <c r="CJ9" s="777"/>
      <c r="CK9" s="777"/>
      <c r="CL9" s="778"/>
      <c r="CM9" s="776">
        <v>45</v>
      </c>
      <c r="CN9" s="777"/>
      <c r="CO9" s="777"/>
      <c r="CP9" s="777"/>
      <c r="CQ9" s="778"/>
      <c r="CR9" s="776">
        <v>5</v>
      </c>
      <c r="CS9" s="777"/>
      <c r="CT9" s="777"/>
      <c r="CU9" s="777"/>
      <c r="CV9" s="778"/>
      <c r="CW9" s="776" t="s">
        <v>491</v>
      </c>
      <c r="CX9" s="777"/>
      <c r="CY9" s="777"/>
      <c r="CZ9" s="777"/>
      <c r="DA9" s="778"/>
      <c r="DB9" s="776" t="s">
        <v>491</v>
      </c>
      <c r="DC9" s="777"/>
      <c r="DD9" s="777"/>
      <c r="DE9" s="777"/>
      <c r="DF9" s="778"/>
      <c r="DG9" s="776" t="s">
        <v>491</v>
      </c>
      <c r="DH9" s="777"/>
      <c r="DI9" s="777"/>
      <c r="DJ9" s="777"/>
      <c r="DK9" s="778"/>
      <c r="DL9" s="776" t="s">
        <v>491</v>
      </c>
      <c r="DM9" s="777"/>
      <c r="DN9" s="777"/>
      <c r="DO9" s="777"/>
      <c r="DP9" s="778"/>
      <c r="DQ9" s="776" t="s">
        <v>491</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560</v>
      </c>
      <c r="BT10" s="774"/>
      <c r="BU10" s="774"/>
      <c r="BV10" s="774"/>
      <c r="BW10" s="774"/>
      <c r="BX10" s="774"/>
      <c r="BY10" s="774"/>
      <c r="BZ10" s="774"/>
      <c r="CA10" s="774"/>
      <c r="CB10" s="774"/>
      <c r="CC10" s="774"/>
      <c r="CD10" s="774"/>
      <c r="CE10" s="774"/>
      <c r="CF10" s="774"/>
      <c r="CG10" s="775"/>
      <c r="CH10" s="776">
        <v>6</v>
      </c>
      <c r="CI10" s="777"/>
      <c r="CJ10" s="777"/>
      <c r="CK10" s="777"/>
      <c r="CL10" s="778"/>
      <c r="CM10" s="776">
        <v>52</v>
      </c>
      <c r="CN10" s="777"/>
      <c r="CO10" s="777"/>
      <c r="CP10" s="777"/>
      <c r="CQ10" s="778"/>
      <c r="CR10" s="776">
        <v>25</v>
      </c>
      <c r="CS10" s="777"/>
      <c r="CT10" s="777"/>
      <c r="CU10" s="777"/>
      <c r="CV10" s="778"/>
      <c r="CW10" s="776" t="s">
        <v>491</v>
      </c>
      <c r="CX10" s="777"/>
      <c r="CY10" s="777"/>
      <c r="CZ10" s="777"/>
      <c r="DA10" s="778"/>
      <c r="DB10" s="776" t="s">
        <v>491</v>
      </c>
      <c r="DC10" s="777"/>
      <c r="DD10" s="777"/>
      <c r="DE10" s="777"/>
      <c r="DF10" s="778"/>
      <c r="DG10" s="776" t="s">
        <v>491</v>
      </c>
      <c r="DH10" s="777"/>
      <c r="DI10" s="777"/>
      <c r="DJ10" s="777"/>
      <c r="DK10" s="778"/>
      <c r="DL10" s="776" t="s">
        <v>491</v>
      </c>
      <c r="DM10" s="777"/>
      <c r="DN10" s="777"/>
      <c r="DO10" s="777"/>
      <c r="DP10" s="778"/>
      <c r="DQ10" s="776" t="s">
        <v>491</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441</v>
      </c>
      <c r="AG23" s="793"/>
      <c r="AH23" s="793"/>
      <c r="AI23" s="793"/>
      <c r="AJ23" s="796"/>
      <c r="AK23" s="797"/>
      <c r="AL23" s="798"/>
      <c r="AM23" s="798"/>
      <c r="AN23" s="798"/>
      <c r="AO23" s="798"/>
      <c r="AP23" s="793"/>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2739</v>
      </c>
      <c r="R28" s="823"/>
      <c r="S28" s="823"/>
      <c r="T28" s="823"/>
      <c r="U28" s="823"/>
      <c r="V28" s="823">
        <v>2706</v>
      </c>
      <c r="W28" s="823"/>
      <c r="X28" s="823"/>
      <c r="Y28" s="823"/>
      <c r="Z28" s="823"/>
      <c r="AA28" s="823">
        <v>33</v>
      </c>
      <c r="AB28" s="823"/>
      <c r="AC28" s="823"/>
      <c r="AD28" s="823"/>
      <c r="AE28" s="824"/>
      <c r="AF28" s="825">
        <v>33</v>
      </c>
      <c r="AG28" s="823"/>
      <c r="AH28" s="823"/>
      <c r="AI28" s="823"/>
      <c r="AJ28" s="826"/>
      <c r="AK28" s="827">
        <v>293</v>
      </c>
      <c r="AL28" s="828"/>
      <c r="AM28" s="828"/>
      <c r="AN28" s="828"/>
      <c r="AO28" s="828"/>
      <c r="AP28" s="769" t="s">
        <v>561</v>
      </c>
      <c r="AQ28" s="770"/>
      <c r="AR28" s="770"/>
      <c r="AS28" s="770"/>
      <c r="AT28" s="770"/>
      <c r="AU28" s="770" t="s">
        <v>561</v>
      </c>
      <c r="AV28" s="770"/>
      <c r="AW28" s="770"/>
      <c r="AX28" s="770"/>
      <c r="AY28" s="770"/>
      <c r="AZ28" s="769" t="s">
        <v>561</v>
      </c>
      <c r="BA28" s="770"/>
      <c r="BB28" s="770"/>
      <c r="BC28" s="770"/>
      <c r="BD28" s="770"/>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12</v>
      </c>
      <c r="R29" s="784"/>
      <c r="S29" s="784"/>
      <c r="T29" s="784"/>
      <c r="U29" s="784"/>
      <c r="V29" s="784">
        <v>12</v>
      </c>
      <c r="W29" s="784"/>
      <c r="X29" s="784"/>
      <c r="Y29" s="784"/>
      <c r="Z29" s="784"/>
      <c r="AA29" s="784" t="s">
        <v>491</v>
      </c>
      <c r="AB29" s="784"/>
      <c r="AC29" s="784"/>
      <c r="AD29" s="784"/>
      <c r="AE29" s="785"/>
      <c r="AF29" s="786" t="s">
        <v>122</v>
      </c>
      <c r="AG29" s="787"/>
      <c r="AH29" s="787"/>
      <c r="AI29" s="787"/>
      <c r="AJ29" s="788"/>
      <c r="AK29" s="831">
        <v>11</v>
      </c>
      <c r="AL29" s="832"/>
      <c r="AM29" s="832"/>
      <c r="AN29" s="832"/>
      <c r="AO29" s="832"/>
      <c r="AP29" s="769" t="s">
        <v>561</v>
      </c>
      <c r="AQ29" s="770"/>
      <c r="AR29" s="770"/>
      <c r="AS29" s="770"/>
      <c r="AT29" s="770"/>
      <c r="AU29" s="770" t="s">
        <v>561</v>
      </c>
      <c r="AV29" s="770"/>
      <c r="AW29" s="770"/>
      <c r="AX29" s="770"/>
      <c r="AY29" s="770"/>
      <c r="AZ29" s="769" t="s">
        <v>561</v>
      </c>
      <c r="BA29" s="770"/>
      <c r="BB29" s="770"/>
      <c r="BC29" s="770"/>
      <c r="BD29" s="770"/>
      <c r="BE29" s="829"/>
      <c r="BF29" s="829"/>
      <c r="BG29" s="829"/>
      <c r="BH29" s="829"/>
      <c r="BI29" s="830"/>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5</v>
      </c>
      <c r="R30" s="784"/>
      <c r="S30" s="784"/>
      <c r="T30" s="784"/>
      <c r="U30" s="784"/>
      <c r="V30" s="784">
        <v>5</v>
      </c>
      <c r="W30" s="784"/>
      <c r="X30" s="784"/>
      <c r="Y30" s="784"/>
      <c r="Z30" s="784"/>
      <c r="AA30" s="784" t="s">
        <v>491</v>
      </c>
      <c r="AB30" s="784"/>
      <c r="AC30" s="784"/>
      <c r="AD30" s="784"/>
      <c r="AE30" s="785"/>
      <c r="AF30" s="786" t="s">
        <v>122</v>
      </c>
      <c r="AG30" s="787"/>
      <c r="AH30" s="787"/>
      <c r="AI30" s="787"/>
      <c r="AJ30" s="788"/>
      <c r="AK30" s="831">
        <v>5</v>
      </c>
      <c r="AL30" s="832"/>
      <c r="AM30" s="832"/>
      <c r="AN30" s="832"/>
      <c r="AO30" s="832"/>
      <c r="AP30" s="769" t="s">
        <v>561</v>
      </c>
      <c r="AQ30" s="770"/>
      <c r="AR30" s="770"/>
      <c r="AS30" s="770"/>
      <c r="AT30" s="770"/>
      <c r="AU30" s="770" t="s">
        <v>561</v>
      </c>
      <c r="AV30" s="770"/>
      <c r="AW30" s="770"/>
      <c r="AX30" s="770"/>
      <c r="AY30" s="770"/>
      <c r="AZ30" s="769" t="s">
        <v>561</v>
      </c>
      <c r="BA30" s="770"/>
      <c r="BB30" s="770"/>
      <c r="BC30" s="770"/>
      <c r="BD30" s="770"/>
      <c r="BE30" s="829"/>
      <c r="BF30" s="829"/>
      <c r="BG30" s="829"/>
      <c r="BH30" s="829"/>
      <c r="BI30" s="830"/>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29</v>
      </c>
      <c r="R31" s="784"/>
      <c r="S31" s="784"/>
      <c r="T31" s="784"/>
      <c r="U31" s="784"/>
      <c r="V31" s="784">
        <v>29</v>
      </c>
      <c r="W31" s="784"/>
      <c r="X31" s="784"/>
      <c r="Y31" s="784"/>
      <c r="Z31" s="784"/>
      <c r="AA31" s="784" t="s">
        <v>491</v>
      </c>
      <c r="AB31" s="784"/>
      <c r="AC31" s="784"/>
      <c r="AD31" s="784"/>
      <c r="AE31" s="785"/>
      <c r="AF31" s="786" t="s">
        <v>122</v>
      </c>
      <c r="AG31" s="787"/>
      <c r="AH31" s="787"/>
      <c r="AI31" s="787"/>
      <c r="AJ31" s="788"/>
      <c r="AK31" s="831">
        <v>28</v>
      </c>
      <c r="AL31" s="832"/>
      <c r="AM31" s="832"/>
      <c r="AN31" s="832"/>
      <c r="AO31" s="832"/>
      <c r="AP31" s="769" t="s">
        <v>561</v>
      </c>
      <c r="AQ31" s="770"/>
      <c r="AR31" s="770"/>
      <c r="AS31" s="770"/>
      <c r="AT31" s="770"/>
      <c r="AU31" s="770" t="s">
        <v>561</v>
      </c>
      <c r="AV31" s="770"/>
      <c r="AW31" s="770"/>
      <c r="AX31" s="770"/>
      <c r="AY31" s="770"/>
      <c r="AZ31" s="769" t="s">
        <v>561</v>
      </c>
      <c r="BA31" s="770"/>
      <c r="BB31" s="770"/>
      <c r="BC31" s="770"/>
      <c r="BD31" s="770"/>
      <c r="BE31" s="829"/>
      <c r="BF31" s="829"/>
      <c r="BG31" s="829"/>
      <c r="BH31" s="829"/>
      <c r="BI31" s="830"/>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3305</v>
      </c>
      <c r="R32" s="784"/>
      <c r="S32" s="784"/>
      <c r="T32" s="784"/>
      <c r="U32" s="784"/>
      <c r="V32" s="784">
        <v>3229</v>
      </c>
      <c r="W32" s="784"/>
      <c r="X32" s="784"/>
      <c r="Y32" s="784"/>
      <c r="Z32" s="784"/>
      <c r="AA32" s="784">
        <v>76</v>
      </c>
      <c r="AB32" s="784"/>
      <c r="AC32" s="784"/>
      <c r="AD32" s="784"/>
      <c r="AE32" s="785"/>
      <c r="AF32" s="786">
        <v>76</v>
      </c>
      <c r="AG32" s="787"/>
      <c r="AH32" s="787"/>
      <c r="AI32" s="787"/>
      <c r="AJ32" s="788"/>
      <c r="AK32" s="831">
        <v>535</v>
      </c>
      <c r="AL32" s="832"/>
      <c r="AM32" s="832"/>
      <c r="AN32" s="832"/>
      <c r="AO32" s="832"/>
      <c r="AP32" s="769" t="s">
        <v>561</v>
      </c>
      <c r="AQ32" s="770"/>
      <c r="AR32" s="770"/>
      <c r="AS32" s="770"/>
      <c r="AT32" s="770"/>
      <c r="AU32" s="770" t="s">
        <v>561</v>
      </c>
      <c r="AV32" s="770"/>
      <c r="AW32" s="770"/>
      <c r="AX32" s="770"/>
      <c r="AY32" s="770"/>
      <c r="AZ32" s="769" t="s">
        <v>561</v>
      </c>
      <c r="BA32" s="770"/>
      <c r="BB32" s="770"/>
      <c r="BC32" s="770"/>
      <c r="BD32" s="770"/>
      <c r="BE32" s="829"/>
      <c r="BF32" s="829"/>
      <c r="BG32" s="829"/>
      <c r="BH32" s="829"/>
      <c r="BI32" s="830"/>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394</v>
      </c>
      <c r="C33" s="781"/>
      <c r="D33" s="781"/>
      <c r="E33" s="781"/>
      <c r="F33" s="781"/>
      <c r="G33" s="781"/>
      <c r="H33" s="781"/>
      <c r="I33" s="781"/>
      <c r="J33" s="781"/>
      <c r="K33" s="781"/>
      <c r="L33" s="781"/>
      <c r="M33" s="781"/>
      <c r="N33" s="781"/>
      <c r="O33" s="781"/>
      <c r="P33" s="782"/>
      <c r="Q33" s="783">
        <v>385</v>
      </c>
      <c r="R33" s="784"/>
      <c r="S33" s="784"/>
      <c r="T33" s="784"/>
      <c r="U33" s="784"/>
      <c r="V33" s="784">
        <v>377</v>
      </c>
      <c r="W33" s="784"/>
      <c r="X33" s="784"/>
      <c r="Y33" s="784"/>
      <c r="Z33" s="784"/>
      <c r="AA33" s="784">
        <v>8</v>
      </c>
      <c r="AB33" s="784"/>
      <c r="AC33" s="784"/>
      <c r="AD33" s="784"/>
      <c r="AE33" s="785"/>
      <c r="AF33" s="786">
        <v>8</v>
      </c>
      <c r="AG33" s="787"/>
      <c r="AH33" s="787"/>
      <c r="AI33" s="787"/>
      <c r="AJ33" s="788"/>
      <c r="AK33" s="831">
        <v>422</v>
      </c>
      <c r="AL33" s="832"/>
      <c r="AM33" s="832"/>
      <c r="AN33" s="832"/>
      <c r="AO33" s="832"/>
      <c r="AP33" s="769" t="s">
        <v>561</v>
      </c>
      <c r="AQ33" s="770"/>
      <c r="AR33" s="770"/>
      <c r="AS33" s="770"/>
      <c r="AT33" s="770"/>
      <c r="AU33" s="770" t="s">
        <v>561</v>
      </c>
      <c r="AV33" s="770"/>
      <c r="AW33" s="770"/>
      <c r="AX33" s="770"/>
      <c r="AY33" s="770"/>
      <c r="AZ33" s="769" t="s">
        <v>561</v>
      </c>
      <c r="BA33" s="770"/>
      <c r="BB33" s="770"/>
      <c r="BC33" s="770"/>
      <c r="BD33" s="770"/>
      <c r="BE33" s="829"/>
      <c r="BF33" s="829"/>
      <c r="BG33" s="829"/>
      <c r="BH33" s="829"/>
      <c r="BI33" s="830"/>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395</v>
      </c>
      <c r="C34" s="781"/>
      <c r="D34" s="781"/>
      <c r="E34" s="781"/>
      <c r="F34" s="781"/>
      <c r="G34" s="781"/>
      <c r="H34" s="781"/>
      <c r="I34" s="781"/>
      <c r="J34" s="781"/>
      <c r="K34" s="781"/>
      <c r="L34" s="781"/>
      <c r="M34" s="781"/>
      <c r="N34" s="781"/>
      <c r="O34" s="781"/>
      <c r="P34" s="782"/>
      <c r="Q34" s="783">
        <v>755</v>
      </c>
      <c r="R34" s="784"/>
      <c r="S34" s="784"/>
      <c r="T34" s="784"/>
      <c r="U34" s="784"/>
      <c r="V34" s="784">
        <v>655</v>
      </c>
      <c r="W34" s="784"/>
      <c r="X34" s="784"/>
      <c r="Y34" s="784"/>
      <c r="Z34" s="784"/>
      <c r="AA34" s="784">
        <v>100</v>
      </c>
      <c r="AB34" s="784"/>
      <c r="AC34" s="784"/>
      <c r="AD34" s="784"/>
      <c r="AE34" s="785"/>
      <c r="AF34" s="786">
        <v>2359</v>
      </c>
      <c r="AG34" s="787"/>
      <c r="AH34" s="787"/>
      <c r="AI34" s="787"/>
      <c r="AJ34" s="788"/>
      <c r="AK34" s="831">
        <v>1</v>
      </c>
      <c r="AL34" s="832"/>
      <c r="AM34" s="832"/>
      <c r="AN34" s="832"/>
      <c r="AO34" s="832"/>
      <c r="AP34" s="832">
        <v>1664</v>
      </c>
      <c r="AQ34" s="832"/>
      <c r="AR34" s="832"/>
      <c r="AS34" s="832"/>
      <c r="AT34" s="832"/>
      <c r="AU34" s="770" t="s">
        <v>561</v>
      </c>
      <c r="AV34" s="770"/>
      <c r="AW34" s="770"/>
      <c r="AX34" s="770"/>
      <c r="AY34" s="770"/>
      <c r="AZ34" s="769" t="s">
        <v>561</v>
      </c>
      <c r="BA34" s="770"/>
      <c r="BB34" s="770"/>
      <c r="BC34" s="770"/>
      <c r="BD34" s="770"/>
      <c r="BE34" s="829" t="s">
        <v>396</v>
      </c>
      <c r="BF34" s="829"/>
      <c r="BG34" s="829"/>
      <c r="BH34" s="829"/>
      <c r="BI34" s="830"/>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397</v>
      </c>
      <c r="C35" s="781"/>
      <c r="D35" s="781"/>
      <c r="E35" s="781"/>
      <c r="F35" s="781"/>
      <c r="G35" s="781"/>
      <c r="H35" s="781"/>
      <c r="I35" s="781"/>
      <c r="J35" s="781"/>
      <c r="K35" s="781"/>
      <c r="L35" s="781"/>
      <c r="M35" s="781"/>
      <c r="N35" s="781"/>
      <c r="O35" s="781"/>
      <c r="P35" s="782"/>
      <c r="Q35" s="783">
        <v>356</v>
      </c>
      <c r="R35" s="784"/>
      <c r="S35" s="784"/>
      <c r="T35" s="784"/>
      <c r="U35" s="784"/>
      <c r="V35" s="784">
        <v>330</v>
      </c>
      <c r="W35" s="784"/>
      <c r="X35" s="784"/>
      <c r="Y35" s="784"/>
      <c r="Z35" s="784"/>
      <c r="AA35" s="784">
        <v>26</v>
      </c>
      <c r="AB35" s="784"/>
      <c r="AC35" s="784"/>
      <c r="AD35" s="784"/>
      <c r="AE35" s="785"/>
      <c r="AF35" s="786">
        <v>33</v>
      </c>
      <c r="AG35" s="787"/>
      <c r="AH35" s="787"/>
      <c r="AI35" s="787"/>
      <c r="AJ35" s="788"/>
      <c r="AK35" s="831">
        <v>131</v>
      </c>
      <c r="AL35" s="832"/>
      <c r="AM35" s="832"/>
      <c r="AN35" s="832"/>
      <c r="AO35" s="832"/>
      <c r="AP35" s="832">
        <v>1144</v>
      </c>
      <c r="AQ35" s="832"/>
      <c r="AR35" s="832"/>
      <c r="AS35" s="832"/>
      <c r="AT35" s="832"/>
      <c r="AU35" s="832">
        <v>1135</v>
      </c>
      <c r="AV35" s="832"/>
      <c r="AW35" s="832"/>
      <c r="AX35" s="832"/>
      <c r="AY35" s="832"/>
      <c r="AZ35" s="769" t="s">
        <v>561</v>
      </c>
      <c r="BA35" s="770"/>
      <c r="BB35" s="770"/>
      <c r="BC35" s="770"/>
      <c r="BD35" s="770"/>
      <c r="BE35" s="829" t="s">
        <v>396</v>
      </c>
      <c r="BF35" s="829"/>
      <c r="BG35" s="829"/>
      <c r="BH35" s="829"/>
      <c r="BI35" s="830"/>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398</v>
      </c>
      <c r="C36" s="781"/>
      <c r="D36" s="781"/>
      <c r="E36" s="781"/>
      <c r="F36" s="781"/>
      <c r="G36" s="781"/>
      <c r="H36" s="781"/>
      <c r="I36" s="781"/>
      <c r="J36" s="781"/>
      <c r="K36" s="781"/>
      <c r="L36" s="781"/>
      <c r="M36" s="781"/>
      <c r="N36" s="781"/>
      <c r="O36" s="781"/>
      <c r="P36" s="782"/>
      <c r="Q36" s="783">
        <v>17</v>
      </c>
      <c r="R36" s="784"/>
      <c r="S36" s="784"/>
      <c r="T36" s="784"/>
      <c r="U36" s="784"/>
      <c r="V36" s="784">
        <v>17</v>
      </c>
      <c r="W36" s="784"/>
      <c r="X36" s="784"/>
      <c r="Y36" s="784"/>
      <c r="Z36" s="784"/>
      <c r="AA36" s="784">
        <v>0</v>
      </c>
      <c r="AB36" s="784"/>
      <c r="AC36" s="784"/>
      <c r="AD36" s="784"/>
      <c r="AE36" s="785"/>
      <c r="AF36" s="786">
        <v>2</v>
      </c>
      <c r="AG36" s="787"/>
      <c r="AH36" s="787"/>
      <c r="AI36" s="787"/>
      <c r="AJ36" s="788"/>
      <c r="AK36" s="831">
        <v>9</v>
      </c>
      <c r="AL36" s="832"/>
      <c r="AM36" s="832"/>
      <c r="AN36" s="832"/>
      <c r="AO36" s="832"/>
      <c r="AP36" s="832">
        <v>26</v>
      </c>
      <c r="AQ36" s="832"/>
      <c r="AR36" s="832"/>
      <c r="AS36" s="832"/>
      <c r="AT36" s="832"/>
      <c r="AU36" s="832">
        <v>26</v>
      </c>
      <c r="AV36" s="832"/>
      <c r="AW36" s="832"/>
      <c r="AX36" s="832"/>
      <c r="AY36" s="832"/>
      <c r="AZ36" s="769" t="s">
        <v>561</v>
      </c>
      <c r="BA36" s="770"/>
      <c r="BB36" s="770"/>
      <c r="BC36" s="770"/>
      <c r="BD36" s="770"/>
      <c r="BE36" s="829" t="s">
        <v>396</v>
      </c>
      <c r="BF36" s="829"/>
      <c r="BG36" s="829"/>
      <c r="BH36" s="829"/>
      <c r="BI36" s="830"/>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t="s">
        <v>399</v>
      </c>
      <c r="C37" s="781"/>
      <c r="D37" s="781"/>
      <c r="E37" s="781"/>
      <c r="F37" s="781"/>
      <c r="G37" s="781"/>
      <c r="H37" s="781"/>
      <c r="I37" s="781"/>
      <c r="J37" s="781"/>
      <c r="K37" s="781"/>
      <c r="L37" s="781"/>
      <c r="M37" s="781"/>
      <c r="N37" s="781"/>
      <c r="O37" s="781"/>
      <c r="P37" s="782"/>
      <c r="Q37" s="783">
        <v>62</v>
      </c>
      <c r="R37" s="784"/>
      <c r="S37" s="784"/>
      <c r="T37" s="784"/>
      <c r="U37" s="784"/>
      <c r="V37" s="784">
        <v>50</v>
      </c>
      <c r="W37" s="784"/>
      <c r="X37" s="784"/>
      <c r="Y37" s="784"/>
      <c r="Z37" s="784"/>
      <c r="AA37" s="784">
        <v>12</v>
      </c>
      <c r="AB37" s="784"/>
      <c r="AC37" s="784"/>
      <c r="AD37" s="784"/>
      <c r="AE37" s="785"/>
      <c r="AF37" s="786">
        <v>26</v>
      </c>
      <c r="AG37" s="787"/>
      <c r="AH37" s="787"/>
      <c r="AI37" s="787"/>
      <c r="AJ37" s="788"/>
      <c r="AK37" s="831">
        <v>46</v>
      </c>
      <c r="AL37" s="832"/>
      <c r="AM37" s="832"/>
      <c r="AN37" s="832"/>
      <c r="AO37" s="832"/>
      <c r="AP37" s="832">
        <v>401</v>
      </c>
      <c r="AQ37" s="832"/>
      <c r="AR37" s="832"/>
      <c r="AS37" s="832"/>
      <c r="AT37" s="832"/>
      <c r="AU37" s="832">
        <v>382</v>
      </c>
      <c r="AV37" s="832"/>
      <c r="AW37" s="832"/>
      <c r="AX37" s="832"/>
      <c r="AY37" s="832"/>
      <c r="AZ37" s="769" t="s">
        <v>561</v>
      </c>
      <c r="BA37" s="770"/>
      <c r="BB37" s="770"/>
      <c r="BC37" s="770"/>
      <c r="BD37" s="770"/>
      <c r="BE37" s="829" t="s">
        <v>396</v>
      </c>
      <c r="BF37" s="829"/>
      <c r="BG37" s="829"/>
      <c r="BH37" s="829"/>
      <c r="BI37" s="830"/>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1"/>
      <c r="AL38" s="832"/>
      <c r="AM38" s="832"/>
      <c r="AN38" s="832"/>
      <c r="AO38" s="832"/>
      <c r="AP38" s="832"/>
      <c r="AQ38" s="832"/>
      <c r="AR38" s="832"/>
      <c r="AS38" s="832"/>
      <c r="AT38" s="832"/>
      <c r="AU38" s="832"/>
      <c r="AV38" s="832"/>
      <c r="AW38" s="832"/>
      <c r="AX38" s="832"/>
      <c r="AY38" s="832"/>
      <c r="AZ38" s="833"/>
      <c r="BA38" s="833"/>
      <c r="BB38" s="833"/>
      <c r="BC38" s="833"/>
      <c r="BD38" s="833"/>
      <c r="BE38" s="829"/>
      <c r="BF38" s="829"/>
      <c r="BG38" s="829"/>
      <c r="BH38" s="829"/>
      <c r="BI38" s="830"/>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1"/>
      <c r="AL39" s="832"/>
      <c r="AM39" s="832"/>
      <c r="AN39" s="832"/>
      <c r="AO39" s="832"/>
      <c r="AP39" s="832"/>
      <c r="AQ39" s="832"/>
      <c r="AR39" s="832"/>
      <c r="AS39" s="832"/>
      <c r="AT39" s="832"/>
      <c r="AU39" s="832"/>
      <c r="AV39" s="832"/>
      <c r="AW39" s="832"/>
      <c r="AX39" s="832"/>
      <c r="AY39" s="832"/>
      <c r="AZ39" s="833"/>
      <c r="BA39" s="833"/>
      <c r="BB39" s="833"/>
      <c r="BC39" s="833"/>
      <c r="BD39" s="833"/>
      <c r="BE39" s="829"/>
      <c r="BF39" s="829"/>
      <c r="BG39" s="829"/>
      <c r="BH39" s="829"/>
      <c r="BI39" s="830"/>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1"/>
      <c r="AL40" s="832"/>
      <c r="AM40" s="832"/>
      <c r="AN40" s="832"/>
      <c r="AO40" s="832"/>
      <c r="AP40" s="832"/>
      <c r="AQ40" s="832"/>
      <c r="AR40" s="832"/>
      <c r="AS40" s="832"/>
      <c r="AT40" s="832"/>
      <c r="AU40" s="832"/>
      <c r="AV40" s="832"/>
      <c r="AW40" s="832"/>
      <c r="AX40" s="832"/>
      <c r="AY40" s="832"/>
      <c r="AZ40" s="833"/>
      <c r="BA40" s="833"/>
      <c r="BB40" s="833"/>
      <c r="BC40" s="833"/>
      <c r="BD40" s="833"/>
      <c r="BE40" s="829"/>
      <c r="BF40" s="829"/>
      <c r="BG40" s="829"/>
      <c r="BH40" s="829"/>
      <c r="BI40" s="830"/>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1"/>
      <c r="AL41" s="832"/>
      <c r="AM41" s="832"/>
      <c r="AN41" s="832"/>
      <c r="AO41" s="832"/>
      <c r="AP41" s="832"/>
      <c r="AQ41" s="832"/>
      <c r="AR41" s="832"/>
      <c r="AS41" s="832"/>
      <c r="AT41" s="832"/>
      <c r="AU41" s="832"/>
      <c r="AV41" s="832"/>
      <c r="AW41" s="832"/>
      <c r="AX41" s="832"/>
      <c r="AY41" s="832"/>
      <c r="AZ41" s="833"/>
      <c r="BA41" s="833"/>
      <c r="BB41" s="833"/>
      <c r="BC41" s="833"/>
      <c r="BD41" s="833"/>
      <c r="BE41" s="829"/>
      <c r="BF41" s="829"/>
      <c r="BG41" s="829"/>
      <c r="BH41" s="829"/>
      <c r="BI41" s="830"/>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1"/>
      <c r="AL42" s="832"/>
      <c r="AM42" s="832"/>
      <c r="AN42" s="832"/>
      <c r="AO42" s="832"/>
      <c r="AP42" s="832"/>
      <c r="AQ42" s="832"/>
      <c r="AR42" s="832"/>
      <c r="AS42" s="832"/>
      <c r="AT42" s="832"/>
      <c r="AU42" s="832"/>
      <c r="AV42" s="832"/>
      <c r="AW42" s="832"/>
      <c r="AX42" s="832"/>
      <c r="AY42" s="832"/>
      <c r="AZ42" s="833"/>
      <c r="BA42" s="833"/>
      <c r="BB42" s="833"/>
      <c r="BC42" s="833"/>
      <c r="BD42" s="833"/>
      <c r="BE42" s="829"/>
      <c r="BF42" s="829"/>
      <c r="BG42" s="829"/>
      <c r="BH42" s="829"/>
      <c r="BI42" s="830"/>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1"/>
      <c r="AL43" s="832"/>
      <c r="AM43" s="832"/>
      <c r="AN43" s="832"/>
      <c r="AO43" s="832"/>
      <c r="AP43" s="832"/>
      <c r="AQ43" s="832"/>
      <c r="AR43" s="832"/>
      <c r="AS43" s="832"/>
      <c r="AT43" s="832"/>
      <c r="AU43" s="832"/>
      <c r="AV43" s="832"/>
      <c r="AW43" s="832"/>
      <c r="AX43" s="832"/>
      <c r="AY43" s="832"/>
      <c r="AZ43" s="833"/>
      <c r="BA43" s="833"/>
      <c r="BB43" s="833"/>
      <c r="BC43" s="833"/>
      <c r="BD43" s="833"/>
      <c r="BE43" s="829"/>
      <c r="BF43" s="829"/>
      <c r="BG43" s="829"/>
      <c r="BH43" s="829"/>
      <c r="BI43" s="830"/>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1"/>
      <c r="AL44" s="832"/>
      <c r="AM44" s="832"/>
      <c r="AN44" s="832"/>
      <c r="AO44" s="832"/>
      <c r="AP44" s="832"/>
      <c r="AQ44" s="832"/>
      <c r="AR44" s="832"/>
      <c r="AS44" s="832"/>
      <c r="AT44" s="832"/>
      <c r="AU44" s="832"/>
      <c r="AV44" s="832"/>
      <c r="AW44" s="832"/>
      <c r="AX44" s="832"/>
      <c r="AY44" s="832"/>
      <c r="AZ44" s="833"/>
      <c r="BA44" s="833"/>
      <c r="BB44" s="833"/>
      <c r="BC44" s="833"/>
      <c r="BD44" s="833"/>
      <c r="BE44" s="829"/>
      <c r="BF44" s="829"/>
      <c r="BG44" s="829"/>
      <c r="BH44" s="829"/>
      <c r="BI44" s="830"/>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1"/>
      <c r="AL45" s="832"/>
      <c r="AM45" s="832"/>
      <c r="AN45" s="832"/>
      <c r="AO45" s="832"/>
      <c r="AP45" s="832"/>
      <c r="AQ45" s="832"/>
      <c r="AR45" s="832"/>
      <c r="AS45" s="832"/>
      <c r="AT45" s="832"/>
      <c r="AU45" s="832"/>
      <c r="AV45" s="832"/>
      <c r="AW45" s="832"/>
      <c r="AX45" s="832"/>
      <c r="AY45" s="832"/>
      <c r="AZ45" s="833"/>
      <c r="BA45" s="833"/>
      <c r="BB45" s="833"/>
      <c r="BC45" s="833"/>
      <c r="BD45" s="833"/>
      <c r="BE45" s="829"/>
      <c r="BF45" s="829"/>
      <c r="BG45" s="829"/>
      <c r="BH45" s="829"/>
      <c r="BI45" s="830"/>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1"/>
      <c r="AL46" s="832"/>
      <c r="AM46" s="832"/>
      <c r="AN46" s="832"/>
      <c r="AO46" s="832"/>
      <c r="AP46" s="832"/>
      <c r="AQ46" s="832"/>
      <c r="AR46" s="832"/>
      <c r="AS46" s="832"/>
      <c r="AT46" s="832"/>
      <c r="AU46" s="832"/>
      <c r="AV46" s="832"/>
      <c r="AW46" s="832"/>
      <c r="AX46" s="832"/>
      <c r="AY46" s="832"/>
      <c r="AZ46" s="833"/>
      <c r="BA46" s="833"/>
      <c r="BB46" s="833"/>
      <c r="BC46" s="833"/>
      <c r="BD46" s="833"/>
      <c r="BE46" s="829"/>
      <c r="BF46" s="829"/>
      <c r="BG46" s="829"/>
      <c r="BH46" s="829"/>
      <c r="BI46" s="830"/>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1"/>
      <c r="AL47" s="832"/>
      <c r="AM47" s="832"/>
      <c r="AN47" s="832"/>
      <c r="AO47" s="832"/>
      <c r="AP47" s="832"/>
      <c r="AQ47" s="832"/>
      <c r="AR47" s="832"/>
      <c r="AS47" s="832"/>
      <c r="AT47" s="832"/>
      <c r="AU47" s="832"/>
      <c r="AV47" s="832"/>
      <c r="AW47" s="832"/>
      <c r="AX47" s="832"/>
      <c r="AY47" s="832"/>
      <c r="AZ47" s="833"/>
      <c r="BA47" s="833"/>
      <c r="BB47" s="833"/>
      <c r="BC47" s="833"/>
      <c r="BD47" s="833"/>
      <c r="BE47" s="829"/>
      <c r="BF47" s="829"/>
      <c r="BG47" s="829"/>
      <c r="BH47" s="829"/>
      <c r="BI47" s="830"/>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1"/>
      <c r="AL48" s="832"/>
      <c r="AM48" s="832"/>
      <c r="AN48" s="832"/>
      <c r="AO48" s="832"/>
      <c r="AP48" s="832"/>
      <c r="AQ48" s="832"/>
      <c r="AR48" s="832"/>
      <c r="AS48" s="832"/>
      <c r="AT48" s="832"/>
      <c r="AU48" s="832"/>
      <c r="AV48" s="832"/>
      <c r="AW48" s="832"/>
      <c r="AX48" s="832"/>
      <c r="AY48" s="832"/>
      <c r="AZ48" s="833"/>
      <c r="BA48" s="833"/>
      <c r="BB48" s="833"/>
      <c r="BC48" s="833"/>
      <c r="BD48" s="833"/>
      <c r="BE48" s="829"/>
      <c r="BF48" s="829"/>
      <c r="BG48" s="829"/>
      <c r="BH48" s="829"/>
      <c r="BI48" s="830"/>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1"/>
      <c r="AL49" s="832"/>
      <c r="AM49" s="832"/>
      <c r="AN49" s="832"/>
      <c r="AO49" s="832"/>
      <c r="AP49" s="832"/>
      <c r="AQ49" s="832"/>
      <c r="AR49" s="832"/>
      <c r="AS49" s="832"/>
      <c r="AT49" s="832"/>
      <c r="AU49" s="832"/>
      <c r="AV49" s="832"/>
      <c r="AW49" s="832"/>
      <c r="AX49" s="832"/>
      <c r="AY49" s="832"/>
      <c r="AZ49" s="833"/>
      <c r="BA49" s="833"/>
      <c r="BB49" s="833"/>
      <c r="BC49" s="833"/>
      <c r="BD49" s="833"/>
      <c r="BE49" s="829"/>
      <c r="BF49" s="829"/>
      <c r="BG49" s="829"/>
      <c r="BH49" s="829"/>
      <c r="BI49" s="830"/>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4"/>
      <c r="R50" s="835"/>
      <c r="S50" s="835"/>
      <c r="T50" s="835"/>
      <c r="U50" s="835"/>
      <c r="V50" s="835"/>
      <c r="W50" s="835"/>
      <c r="X50" s="835"/>
      <c r="Y50" s="835"/>
      <c r="Z50" s="835"/>
      <c r="AA50" s="835"/>
      <c r="AB50" s="835"/>
      <c r="AC50" s="835"/>
      <c r="AD50" s="835"/>
      <c r="AE50" s="836"/>
      <c r="AF50" s="786"/>
      <c r="AG50" s="787"/>
      <c r="AH50" s="787"/>
      <c r="AI50" s="787"/>
      <c r="AJ50" s="788"/>
      <c r="AK50" s="838"/>
      <c r="AL50" s="835"/>
      <c r="AM50" s="835"/>
      <c r="AN50" s="835"/>
      <c r="AO50" s="835"/>
      <c r="AP50" s="835"/>
      <c r="AQ50" s="835"/>
      <c r="AR50" s="835"/>
      <c r="AS50" s="835"/>
      <c r="AT50" s="835"/>
      <c r="AU50" s="835"/>
      <c r="AV50" s="835"/>
      <c r="AW50" s="835"/>
      <c r="AX50" s="835"/>
      <c r="AY50" s="835"/>
      <c r="AZ50" s="837"/>
      <c r="BA50" s="837"/>
      <c r="BB50" s="837"/>
      <c r="BC50" s="837"/>
      <c r="BD50" s="837"/>
      <c r="BE50" s="829"/>
      <c r="BF50" s="829"/>
      <c r="BG50" s="829"/>
      <c r="BH50" s="829"/>
      <c r="BI50" s="830"/>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4"/>
      <c r="R51" s="835"/>
      <c r="S51" s="835"/>
      <c r="T51" s="835"/>
      <c r="U51" s="835"/>
      <c r="V51" s="835"/>
      <c r="W51" s="835"/>
      <c r="X51" s="835"/>
      <c r="Y51" s="835"/>
      <c r="Z51" s="835"/>
      <c r="AA51" s="835"/>
      <c r="AB51" s="835"/>
      <c r="AC51" s="835"/>
      <c r="AD51" s="835"/>
      <c r="AE51" s="836"/>
      <c r="AF51" s="786"/>
      <c r="AG51" s="787"/>
      <c r="AH51" s="787"/>
      <c r="AI51" s="787"/>
      <c r="AJ51" s="788"/>
      <c r="AK51" s="838"/>
      <c r="AL51" s="835"/>
      <c r="AM51" s="835"/>
      <c r="AN51" s="835"/>
      <c r="AO51" s="835"/>
      <c r="AP51" s="835"/>
      <c r="AQ51" s="835"/>
      <c r="AR51" s="835"/>
      <c r="AS51" s="835"/>
      <c r="AT51" s="835"/>
      <c r="AU51" s="835"/>
      <c r="AV51" s="835"/>
      <c r="AW51" s="835"/>
      <c r="AX51" s="835"/>
      <c r="AY51" s="835"/>
      <c r="AZ51" s="837"/>
      <c r="BA51" s="837"/>
      <c r="BB51" s="837"/>
      <c r="BC51" s="837"/>
      <c r="BD51" s="837"/>
      <c r="BE51" s="829"/>
      <c r="BF51" s="829"/>
      <c r="BG51" s="829"/>
      <c r="BH51" s="829"/>
      <c r="BI51" s="830"/>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4"/>
      <c r="R52" s="835"/>
      <c r="S52" s="835"/>
      <c r="T52" s="835"/>
      <c r="U52" s="835"/>
      <c r="V52" s="835"/>
      <c r="W52" s="835"/>
      <c r="X52" s="835"/>
      <c r="Y52" s="835"/>
      <c r="Z52" s="835"/>
      <c r="AA52" s="835"/>
      <c r="AB52" s="835"/>
      <c r="AC52" s="835"/>
      <c r="AD52" s="835"/>
      <c r="AE52" s="836"/>
      <c r="AF52" s="786"/>
      <c r="AG52" s="787"/>
      <c r="AH52" s="787"/>
      <c r="AI52" s="787"/>
      <c r="AJ52" s="788"/>
      <c r="AK52" s="838"/>
      <c r="AL52" s="835"/>
      <c r="AM52" s="835"/>
      <c r="AN52" s="835"/>
      <c r="AO52" s="835"/>
      <c r="AP52" s="835"/>
      <c r="AQ52" s="835"/>
      <c r="AR52" s="835"/>
      <c r="AS52" s="835"/>
      <c r="AT52" s="835"/>
      <c r="AU52" s="835"/>
      <c r="AV52" s="835"/>
      <c r="AW52" s="835"/>
      <c r="AX52" s="835"/>
      <c r="AY52" s="835"/>
      <c r="AZ52" s="837"/>
      <c r="BA52" s="837"/>
      <c r="BB52" s="837"/>
      <c r="BC52" s="837"/>
      <c r="BD52" s="837"/>
      <c r="BE52" s="829"/>
      <c r="BF52" s="829"/>
      <c r="BG52" s="829"/>
      <c r="BH52" s="829"/>
      <c r="BI52" s="830"/>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4"/>
      <c r="R53" s="835"/>
      <c r="S53" s="835"/>
      <c r="T53" s="835"/>
      <c r="U53" s="835"/>
      <c r="V53" s="835"/>
      <c r="W53" s="835"/>
      <c r="X53" s="835"/>
      <c r="Y53" s="835"/>
      <c r="Z53" s="835"/>
      <c r="AA53" s="835"/>
      <c r="AB53" s="835"/>
      <c r="AC53" s="835"/>
      <c r="AD53" s="835"/>
      <c r="AE53" s="836"/>
      <c r="AF53" s="786"/>
      <c r="AG53" s="787"/>
      <c r="AH53" s="787"/>
      <c r="AI53" s="787"/>
      <c r="AJ53" s="788"/>
      <c r="AK53" s="838"/>
      <c r="AL53" s="835"/>
      <c r="AM53" s="835"/>
      <c r="AN53" s="835"/>
      <c r="AO53" s="835"/>
      <c r="AP53" s="835"/>
      <c r="AQ53" s="835"/>
      <c r="AR53" s="835"/>
      <c r="AS53" s="835"/>
      <c r="AT53" s="835"/>
      <c r="AU53" s="835"/>
      <c r="AV53" s="835"/>
      <c r="AW53" s="835"/>
      <c r="AX53" s="835"/>
      <c r="AY53" s="835"/>
      <c r="AZ53" s="837"/>
      <c r="BA53" s="837"/>
      <c r="BB53" s="837"/>
      <c r="BC53" s="837"/>
      <c r="BD53" s="837"/>
      <c r="BE53" s="829"/>
      <c r="BF53" s="829"/>
      <c r="BG53" s="829"/>
      <c r="BH53" s="829"/>
      <c r="BI53" s="830"/>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4"/>
      <c r="R54" s="835"/>
      <c r="S54" s="835"/>
      <c r="T54" s="835"/>
      <c r="U54" s="835"/>
      <c r="V54" s="835"/>
      <c r="W54" s="835"/>
      <c r="X54" s="835"/>
      <c r="Y54" s="835"/>
      <c r="Z54" s="835"/>
      <c r="AA54" s="835"/>
      <c r="AB54" s="835"/>
      <c r="AC54" s="835"/>
      <c r="AD54" s="835"/>
      <c r="AE54" s="836"/>
      <c r="AF54" s="786"/>
      <c r="AG54" s="787"/>
      <c r="AH54" s="787"/>
      <c r="AI54" s="787"/>
      <c r="AJ54" s="788"/>
      <c r="AK54" s="838"/>
      <c r="AL54" s="835"/>
      <c r="AM54" s="835"/>
      <c r="AN54" s="835"/>
      <c r="AO54" s="835"/>
      <c r="AP54" s="835"/>
      <c r="AQ54" s="835"/>
      <c r="AR54" s="835"/>
      <c r="AS54" s="835"/>
      <c r="AT54" s="835"/>
      <c r="AU54" s="835"/>
      <c r="AV54" s="835"/>
      <c r="AW54" s="835"/>
      <c r="AX54" s="835"/>
      <c r="AY54" s="835"/>
      <c r="AZ54" s="837"/>
      <c r="BA54" s="837"/>
      <c r="BB54" s="837"/>
      <c r="BC54" s="837"/>
      <c r="BD54" s="837"/>
      <c r="BE54" s="829"/>
      <c r="BF54" s="829"/>
      <c r="BG54" s="829"/>
      <c r="BH54" s="829"/>
      <c r="BI54" s="830"/>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4"/>
      <c r="R55" s="835"/>
      <c r="S55" s="835"/>
      <c r="T55" s="835"/>
      <c r="U55" s="835"/>
      <c r="V55" s="835"/>
      <c r="W55" s="835"/>
      <c r="X55" s="835"/>
      <c r="Y55" s="835"/>
      <c r="Z55" s="835"/>
      <c r="AA55" s="835"/>
      <c r="AB55" s="835"/>
      <c r="AC55" s="835"/>
      <c r="AD55" s="835"/>
      <c r="AE55" s="836"/>
      <c r="AF55" s="786"/>
      <c r="AG55" s="787"/>
      <c r="AH55" s="787"/>
      <c r="AI55" s="787"/>
      <c r="AJ55" s="788"/>
      <c r="AK55" s="838"/>
      <c r="AL55" s="835"/>
      <c r="AM55" s="835"/>
      <c r="AN55" s="835"/>
      <c r="AO55" s="835"/>
      <c r="AP55" s="835"/>
      <c r="AQ55" s="835"/>
      <c r="AR55" s="835"/>
      <c r="AS55" s="835"/>
      <c r="AT55" s="835"/>
      <c r="AU55" s="835"/>
      <c r="AV55" s="835"/>
      <c r="AW55" s="835"/>
      <c r="AX55" s="835"/>
      <c r="AY55" s="835"/>
      <c r="AZ55" s="837"/>
      <c r="BA55" s="837"/>
      <c r="BB55" s="837"/>
      <c r="BC55" s="837"/>
      <c r="BD55" s="837"/>
      <c r="BE55" s="829"/>
      <c r="BF55" s="829"/>
      <c r="BG55" s="829"/>
      <c r="BH55" s="829"/>
      <c r="BI55" s="830"/>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4"/>
      <c r="R56" s="835"/>
      <c r="S56" s="835"/>
      <c r="T56" s="835"/>
      <c r="U56" s="835"/>
      <c r="V56" s="835"/>
      <c r="W56" s="835"/>
      <c r="X56" s="835"/>
      <c r="Y56" s="835"/>
      <c r="Z56" s="835"/>
      <c r="AA56" s="835"/>
      <c r="AB56" s="835"/>
      <c r="AC56" s="835"/>
      <c r="AD56" s="835"/>
      <c r="AE56" s="836"/>
      <c r="AF56" s="786"/>
      <c r="AG56" s="787"/>
      <c r="AH56" s="787"/>
      <c r="AI56" s="787"/>
      <c r="AJ56" s="788"/>
      <c r="AK56" s="838"/>
      <c r="AL56" s="835"/>
      <c r="AM56" s="835"/>
      <c r="AN56" s="835"/>
      <c r="AO56" s="835"/>
      <c r="AP56" s="835"/>
      <c r="AQ56" s="835"/>
      <c r="AR56" s="835"/>
      <c r="AS56" s="835"/>
      <c r="AT56" s="835"/>
      <c r="AU56" s="835"/>
      <c r="AV56" s="835"/>
      <c r="AW56" s="835"/>
      <c r="AX56" s="835"/>
      <c r="AY56" s="835"/>
      <c r="AZ56" s="837"/>
      <c r="BA56" s="837"/>
      <c r="BB56" s="837"/>
      <c r="BC56" s="837"/>
      <c r="BD56" s="837"/>
      <c r="BE56" s="829"/>
      <c r="BF56" s="829"/>
      <c r="BG56" s="829"/>
      <c r="BH56" s="829"/>
      <c r="BI56" s="830"/>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4"/>
      <c r="R57" s="835"/>
      <c r="S57" s="835"/>
      <c r="T57" s="835"/>
      <c r="U57" s="835"/>
      <c r="V57" s="835"/>
      <c r="W57" s="835"/>
      <c r="X57" s="835"/>
      <c r="Y57" s="835"/>
      <c r="Z57" s="835"/>
      <c r="AA57" s="835"/>
      <c r="AB57" s="835"/>
      <c r="AC57" s="835"/>
      <c r="AD57" s="835"/>
      <c r="AE57" s="836"/>
      <c r="AF57" s="786"/>
      <c r="AG57" s="787"/>
      <c r="AH57" s="787"/>
      <c r="AI57" s="787"/>
      <c r="AJ57" s="788"/>
      <c r="AK57" s="838"/>
      <c r="AL57" s="835"/>
      <c r="AM57" s="835"/>
      <c r="AN57" s="835"/>
      <c r="AO57" s="835"/>
      <c r="AP57" s="835"/>
      <c r="AQ57" s="835"/>
      <c r="AR57" s="835"/>
      <c r="AS57" s="835"/>
      <c r="AT57" s="835"/>
      <c r="AU57" s="835"/>
      <c r="AV57" s="835"/>
      <c r="AW57" s="835"/>
      <c r="AX57" s="835"/>
      <c r="AY57" s="835"/>
      <c r="AZ57" s="837"/>
      <c r="BA57" s="837"/>
      <c r="BB57" s="837"/>
      <c r="BC57" s="837"/>
      <c r="BD57" s="837"/>
      <c r="BE57" s="829"/>
      <c r="BF57" s="829"/>
      <c r="BG57" s="829"/>
      <c r="BH57" s="829"/>
      <c r="BI57" s="830"/>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4"/>
      <c r="R58" s="835"/>
      <c r="S58" s="835"/>
      <c r="T58" s="835"/>
      <c r="U58" s="835"/>
      <c r="V58" s="835"/>
      <c r="W58" s="835"/>
      <c r="X58" s="835"/>
      <c r="Y58" s="835"/>
      <c r="Z58" s="835"/>
      <c r="AA58" s="835"/>
      <c r="AB58" s="835"/>
      <c r="AC58" s="835"/>
      <c r="AD58" s="835"/>
      <c r="AE58" s="836"/>
      <c r="AF58" s="786"/>
      <c r="AG58" s="787"/>
      <c r="AH58" s="787"/>
      <c r="AI58" s="787"/>
      <c r="AJ58" s="788"/>
      <c r="AK58" s="838"/>
      <c r="AL58" s="835"/>
      <c r="AM58" s="835"/>
      <c r="AN58" s="835"/>
      <c r="AO58" s="835"/>
      <c r="AP58" s="835"/>
      <c r="AQ58" s="835"/>
      <c r="AR58" s="835"/>
      <c r="AS58" s="835"/>
      <c r="AT58" s="835"/>
      <c r="AU58" s="835"/>
      <c r="AV58" s="835"/>
      <c r="AW58" s="835"/>
      <c r="AX58" s="835"/>
      <c r="AY58" s="835"/>
      <c r="AZ58" s="837"/>
      <c r="BA58" s="837"/>
      <c r="BB58" s="837"/>
      <c r="BC58" s="837"/>
      <c r="BD58" s="837"/>
      <c r="BE58" s="829"/>
      <c r="BF58" s="829"/>
      <c r="BG58" s="829"/>
      <c r="BH58" s="829"/>
      <c r="BI58" s="830"/>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4"/>
      <c r="R59" s="835"/>
      <c r="S59" s="835"/>
      <c r="T59" s="835"/>
      <c r="U59" s="835"/>
      <c r="V59" s="835"/>
      <c r="W59" s="835"/>
      <c r="X59" s="835"/>
      <c r="Y59" s="835"/>
      <c r="Z59" s="835"/>
      <c r="AA59" s="835"/>
      <c r="AB59" s="835"/>
      <c r="AC59" s="835"/>
      <c r="AD59" s="835"/>
      <c r="AE59" s="836"/>
      <c r="AF59" s="786"/>
      <c r="AG59" s="787"/>
      <c r="AH59" s="787"/>
      <c r="AI59" s="787"/>
      <c r="AJ59" s="788"/>
      <c r="AK59" s="838"/>
      <c r="AL59" s="835"/>
      <c r="AM59" s="835"/>
      <c r="AN59" s="835"/>
      <c r="AO59" s="835"/>
      <c r="AP59" s="835"/>
      <c r="AQ59" s="835"/>
      <c r="AR59" s="835"/>
      <c r="AS59" s="835"/>
      <c r="AT59" s="835"/>
      <c r="AU59" s="835"/>
      <c r="AV59" s="835"/>
      <c r="AW59" s="835"/>
      <c r="AX59" s="835"/>
      <c r="AY59" s="835"/>
      <c r="AZ59" s="837"/>
      <c r="BA59" s="837"/>
      <c r="BB59" s="837"/>
      <c r="BC59" s="837"/>
      <c r="BD59" s="837"/>
      <c r="BE59" s="829"/>
      <c r="BF59" s="829"/>
      <c r="BG59" s="829"/>
      <c r="BH59" s="829"/>
      <c r="BI59" s="830"/>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4"/>
      <c r="R60" s="835"/>
      <c r="S60" s="835"/>
      <c r="T60" s="835"/>
      <c r="U60" s="835"/>
      <c r="V60" s="835"/>
      <c r="W60" s="835"/>
      <c r="X60" s="835"/>
      <c r="Y60" s="835"/>
      <c r="Z60" s="835"/>
      <c r="AA60" s="835"/>
      <c r="AB60" s="835"/>
      <c r="AC60" s="835"/>
      <c r="AD60" s="835"/>
      <c r="AE60" s="836"/>
      <c r="AF60" s="786"/>
      <c r="AG60" s="787"/>
      <c r="AH60" s="787"/>
      <c r="AI60" s="787"/>
      <c r="AJ60" s="788"/>
      <c r="AK60" s="838"/>
      <c r="AL60" s="835"/>
      <c r="AM60" s="835"/>
      <c r="AN60" s="835"/>
      <c r="AO60" s="835"/>
      <c r="AP60" s="835"/>
      <c r="AQ60" s="835"/>
      <c r="AR60" s="835"/>
      <c r="AS60" s="835"/>
      <c r="AT60" s="835"/>
      <c r="AU60" s="835"/>
      <c r="AV60" s="835"/>
      <c r="AW60" s="835"/>
      <c r="AX60" s="835"/>
      <c r="AY60" s="835"/>
      <c r="AZ60" s="837"/>
      <c r="BA60" s="837"/>
      <c r="BB60" s="837"/>
      <c r="BC60" s="837"/>
      <c r="BD60" s="837"/>
      <c r="BE60" s="829"/>
      <c r="BF60" s="829"/>
      <c r="BG60" s="829"/>
      <c r="BH60" s="829"/>
      <c r="BI60" s="830"/>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4"/>
      <c r="R61" s="835"/>
      <c r="S61" s="835"/>
      <c r="T61" s="835"/>
      <c r="U61" s="835"/>
      <c r="V61" s="835"/>
      <c r="W61" s="835"/>
      <c r="X61" s="835"/>
      <c r="Y61" s="835"/>
      <c r="Z61" s="835"/>
      <c r="AA61" s="835"/>
      <c r="AB61" s="835"/>
      <c r="AC61" s="835"/>
      <c r="AD61" s="835"/>
      <c r="AE61" s="836"/>
      <c r="AF61" s="786"/>
      <c r="AG61" s="787"/>
      <c r="AH61" s="787"/>
      <c r="AI61" s="787"/>
      <c r="AJ61" s="788"/>
      <c r="AK61" s="838"/>
      <c r="AL61" s="835"/>
      <c r="AM61" s="835"/>
      <c r="AN61" s="835"/>
      <c r="AO61" s="835"/>
      <c r="AP61" s="835"/>
      <c r="AQ61" s="835"/>
      <c r="AR61" s="835"/>
      <c r="AS61" s="835"/>
      <c r="AT61" s="835"/>
      <c r="AU61" s="835"/>
      <c r="AV61" s="835"/>
      <c r="AW61" s="835"/>
      <c r="AX61" s="835"/>
      <c r="AY61" s="835"/>
      <c r="AZ61" s="837"/>
      <c r="BA61" s="837"/>
      <c r="BB61" s="837"/>
      <c r="BC61" s="837"/>
      <c r="BD61" s="837"/>
      <c r="BE61" s="829"/>
      <c r="BF61" s="829"/>
      <c r="BG61" s="829"/>
      <c r="BH61" s="829"/>
      <c r="BI61" s="830"/>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4"/>
      <c r="R62" s="835"/>
      <c r="S62" s="835"/>
      <c r="T62" s="835"/>
      <c r="U62" s="835"/>
      <c r="V62" s="835"/>
      <c r="W62" s="835"/>
      <c r="X62" s="835"/>
      <c r="Y62" s="835"/>
      <c r="Z62" s="835"/>
      <c r="AA62" s="835"/>
      <c r="AB62" s="835"/>
      <c r="AC62" s="835"/>
      <c r="AD62" s="835"/>
      <c r="AE62" s="836"/>
      <c r="AF62" s="786"/>
      <c r="AG62" s="787"/>
      <c r="AH62" s="787"/>
      <c r="AI62" s="787"/>
      <c r="AJ62" s="788"/>
      <c r="AK62" s="838"/>
      <c r="AL62" s="835"/>
      <c r="AM62" s="835"/>
      <c r="AN62" s="835"/>
      <c r="AO62" s="835"/>
      <c r="AP62" s="835"/>
      <c r="AQ62" s="835"/>
      <c r="AR62" s="835"/>
      <c r="AS62" s="835"/>
      <c r="AT62" s="835"/>
      <c r="AU62" s="835"/>
      <c r="AV62" s="835"/>
      <c r="AW62" s="835"/>
      <c r="AX62" s="835"/>
      <c r="AY62" s="835"/>
      <c r="AZ62" s="837"/>
      <c r="BA62" s="837"/>
      <c r="BB62" s="837"/>
      <c r="BC62" s="837"/>
      <c r="BD62" s="837"/>
      <c r="BE62" s="829"/>
      <c r="BF62" s="829"/>
      <c r="BG62" s="829"/>
      <c r="BH62" s="829"/>
      <c r="BI62" s="830"/>
      <c r="BJ62" s="846" t="s">
        <v>400</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401</v>
      </c>
      <c r="C63" s="790"/>
      <c r="D63" s="790"/>
      <c r="E63" s="790"/>
      <c r="F63" s="790"/>
      <c r="G63" s="790"/>
      <c r="H63" s="790"/>
      <c r="I63" s="790"/>
      <c r="J63" s="790"/>
      <c r="K63" s="790"/>
      <c r="L63" s="790"/>
      <c r="M63" s="790"/>
      <c r="N63" s="790"/>
      <c r="O63" s="790"/>
      <c r="P63" s="791"/>
      <c r="Q63" s="839"/>
      <c r="R63" s="840"/>
      <c r="S63" s="840"/>
      <c r="T63" s="840"/>
      <c r="U63" s="840"/>
      <c r="V63" s="840"/>
      <c r="W63" s="840"/>
      <c r="X63" s="840"/>
      <c r="Y63" s="840"/>
      <c r="Z63" s="840"/>
      <c r="AA63" s="840"/>
      <c r="AB63" s="840"/>
      <c r="AC63" s="840"/>
      <c r="AD63" s="840"/>
      <c r="AE63" s="841"/>
      <c r="AF63" s="842">
        <v>2538</v>
      </c>
      <c r="AG63" s="843"/>
      <c r="AH63" s="843"/>
      <c r="AI63" s="843"/>
      <c r="AJ63" s="844"/>
      <c r="AK63" s="845"/>
      <c r="AL63" s="840"/>
      <c r="AM63" s="840"/>
      <c r="AN63" s="840"/>
      <c r="AO63" s="840"/>
      <c r="AP63" s="843"/>
      <c r="AQ63" s="843"/>
      <c r="AR63" s="843"/>
      <c r="AS63" s="843"/>
      <c r="AT63" s="843"/>
      <c r="AU63" s="843"/>
      <c r="AV63" s="843"/>
      <c r="AW63" s="843"/>
      <c r="AX63" s="843"/>
      <c r="AY63" s="843"/>
      <c r="AZ63" s="847"/>
      <c r="BA63" s="847"/>
      <c r="BB63" s="847"/>
      <c r="BC63" s="847"/>
      <c r="BD63" s="847"/>
      <c r="BE63" s="848"/>
      <c r="BF63" s="848"/>
      <c r="BG63" s="848"/>
      <c r="BH63" s="848"/>
      <c r="BI63" s="849"/>
      <c r="BJ63" s="850" t="s">
        <v>122</v>
      </c>
      <c r="BK63" s="851"/>
      <c r="BL63" s="851"/>
      <c r="BM63" s="851"/>
      <c r="BN63" s="852"/>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403</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3" t="s">
        <v>384</v>
      </c>
      <c r="AG66" s="815"/>
      <c r="AH66" s="815"/>
      <c r="AI66" s="815"/>
      <c r="AJ66" s="854"/>
      <c r="AK66" s="733" t="s">
        <v>385</v>
      </c>
      <c r="AL66" s="728"/>
      <c r="AM66" s="728"/>
      <c r="AN66" s="728"/>
      <c r="AO66" s="729"/>
      <c r="AP66" s="733" t="s">
        <v>386</v>
      </c>
      <c r="AQ66" s="734"/>
      <c r="AR66" s="734"/>
      <c r="AS66" s="734"/>
      <c r="AT66" s="735"/>
      <c r="AU66" s="733" t="s">
        <v>404</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8"/>
      <c r="BT66" s="859"/>
      <c r="BU66" s="859"/>
      <c r="BV66" s="859"/>
      <c r="BW66" s="859"/>
      <c r="BX66" s="859"/>
      <c r="BY66" s="859"/>
      <c r="BZ66" s="859"/>
      <c r="CA66" s="859"/>
      <c r="CB66" s="859"/>
      <c r="CC66" s="859"/>
      <c r="CD66" s="859"/>
      <c r="CE66" s="859"/>
      <c r="CF66" s="859"/>
      <c r="CG66" s="864"/>
      <c r="CH66" s="861"/>
      <c r="CI66" s="862"/>
      <c r="CJ66" s="862"/>
      <c r="CK66" s="862"/>
      <c r="CL66" s="863"/>
      <c r="CM66" s="861"/>
      <c r="CN66" s="862"/>
      <c r="CO66" s="862"/>
      <c r="CP66" s="862"/>
      <c r="CQ66" s="863"/>
      <c r="CR66" s="861"/>
      <c r="CS66" s="862"/>
      <c r="CT66" s="862"/>
      <c r="CU66" s="862"/>
      <c r="CV66" s="863"/>
      <c r="CW66" s="861"/>
      <c r="CX66" s="862"/>
      <c r="CY66" s="862"/>
      <c r="CZ66" s="862"/>
      <c r="DA66" s="863"/>
      <c r="DB66" s="861"/>
      <c r="DC66" s="862"/>
      <c r="DD66" s="862"/>
      <c r="DE66" s="862"/>
      <c r="DF66" s="863"/>
      <c r="DG66" s="861"/>
      <c r="DH66" s="862"/>
      <c r="DI66" s="862"/>
      <c r="DJ66" s="862"/>
      <c r="DK66" s="863"/>
      <c r="DL66" s="861"/>
      <c r="DM66" s="862"/>
      <c r="DN66" s="862"/>
      <c r="DO66" s="862"/>
      <c r="DP66" s="863"/>
      <c r="DQ66" s="861"/>
      <c r="DR66" s="862"/>
      <c r="DS66" s="862"/>
      <c r="DT66" s="862"/>
      <c r="DU66" s="863"/>
      <c r="DV66" s="858"/>
      <c r="DW66" s="859"/>
      <c r="DX66" s="859"/>
      <c r="DY66" s="859"/>
      <c r="DZ66" s="860"/>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5"/>
      <c r="AG67" s="818"/>
      <c r="AH67" s="818"/>
      <c r="AI67" s="818"/>
      <c r="AJ67" s="856"/>
      <c r="AK67" s="857"/>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8"/>
      <c r="BT67" s="859"/>
      <c r="BU67" s="859"/>
      <c r="BV67" s="859"/>
      <c r="BW67" s="859"/>
      <c r="BX67" s="859"/>
      <c r="BY67" s="859"/>
      <c r="BZ67" s="859"/>
      <c r="CA67" s="859"/>
      <c r="CB67" s="859"/>
      <c r="CC67" s="859"/>
      <c r="CD67" s="859"/>
      <c r="CE67" s="859"/>
      <c r="CF67" s="859"/>
      <c r="CG67" s="864"/>
      <c r="CH67" s="861"/>
      <c r="CI67" s="862"/>
      <c r="CJ67" s="862"/>
      <c r="CK67" s="862"/>
      <c r="CL67" s="863"/>
      <c r="CM67" s="861"/>
      <c r="CN67" s="862"/>
      <c r="CO67" s="862"/>
      <c r="CP67" s="862"/>
      <c r="CQ67" s="863"/>
      <c r="CR67" s="861"/>
      <c r="CS67" s="862"/>
      <c r="CT67" s="862"/>
      <c r="CU67" s="862"/>
      <c r="CV67" s="863"/>
      <c r="CW67" s="861"/>
      <c r="CX67" s="862"/>
      <c r="CY67" s="862"/>
      <c r="CZ67" s="862"/>
      <c r="DA67" s="863"/>
      <c r="DB67" s="861"/>
      <c r="DC67" s="862"/>
      <c r="DD67" s="862"/>
      <c r="DE67" s="862"/>
      <c r="DF67" s="863"/>
      <c r="DG67" s="861"/>
      <c r="DH67" s="862"/>
      <c r="DI67" s="862"/>
      <c r="DJ67" s="862"/>
      <c r="DK67" s="863"/>
      <c r="DL67" s="861"/>
      <c r="DM67" s="862"/>
      <c r="DN67" s="862"/>
      <c r="DO67" s="862"/>
      <c r="DP67" s="863"/>
      <c r="DQ67" s="861"/>
      <c r="DR67" s="862"/>
      <c r="DS67" s="862"/>
      <c r="DT67" s="862"/>
      <c r="DU67" s="863"/>
      <c r="DV67" s="858"/>
      <c r="DW67" s="859"/>
      <c r="DX67" s="859"/>
      <c r="DY67" s="859"/>
      <c r="DZ67" s="860"/>
      <c r="EA67" s="230"/>
    </row>
    <row r="68" spans="1:131" ht="26.25" customHeight="1" thickTop="1" x14ac:dyDescent="0.15">
      <c r="A68" s="236">
        <v>1</v>
      </c>
      <c r="B68" s="868" t="s">
        <v>562</v>
      </c>
      <c r="C68" s="869"/>
      <c r="D68" s="869"/>
      <c r="E68" s="869"/>
      <c r="F68" s="869"/>
      <c r="G68" s="869"/>
      <c r="H68" s="869"/>
      <c r="I68" s="869"/>
      <c r="J68" s="869"/>
      <c r="K68" s="869"/>
      <c r="L68" s="869"/>
      <c r="M68" s="869"/>
      <c r="N68" s="869"/>
      <c r="O68" s="869"/>
      <c r="P68" s="870"/>
      <c r="Q68" s="871">
        <v>3843</v>
      </c>
      <c r="R68" s="865"/>
      <c r="S68" s="865"/>
      <c r="T68" s="865"/>
      <c r="U68" s="865"/>
      <c r="V68" s="865">
        <v>3646</v>
      </c>
      <c r="W68" s="865"/>
      <c r="X68" s="865"/>
      <c r="Y68" s="865"/>
      <c r="Z68" s="865"/>
      <c r="AA68" s="865">
        <v>197</v>
      </c>
      <c r="AB68" s="865"/>
      <c r="AC68" s="865"/>
      <c r="AD68" s="865"/>
      <c r="AE68" s="865"/>
      <c r="AF68" s="865">
        <v>197</v>
      </c>
      <c r="AG68" s="865"/>
      <c r="AH68" s="865"/>
      <c r="AI68" s="865"/>
      <c r="AJ68" s="865"/>
      <c r="AK68" s="865">
        <v>6</v>
      </c>
      <c r="AL68" s="865"/>
      <c r="AM68" s="865"/>
      <c r="AN68" s="865"/>
      <c r="AO68" s="865"/>
      <c r="AP68" s="865" t="s">
        <v>491</v>
      </c>
      <c r="AQ68" s="865"/>
      <c r="AR68" s="865"/>
      <c r="AS68" s="865"/>
      <c r="AT68" s="865"/>
      <c r="AU68" s="865" t="s">
        <v>491</v>
      </c>
      <c r="AV68" s="865"/>
      <c r="AW68" s="865"/>
      <c r="AX68" s="865"/>
      <c r="AY68" s="865"/>
      <c r="AZ68" s="866"/>
      <c r="BA68" s="866"/>
      <c r="BB68" s="866"/>
      <c r="BC68" s="866"/>
      <c r="BD68" s="867"/>
      <c r="BE68" s="241"/>
      <c r="BF68" s="241"/>
      <c r="BG68" s="241"/>
      <c r="BH68" s="241"/>
      <c r="BI68" s="241"/>
      <c r="BJ68" s="241"/>
      <c r="BK68" s="241"/>
      <c r="BL68" s="241"/>
      <c r="BM68" s="241"/>
      <c r="BN68" s="241"/>
      <c r="BO68" s="241"/>
      <c r="BP68" s="241"/>
      <c r="BQ68" s="238">
        <v>62</v>
      </c>
      <c r="BR68" s="243"/>
      <c r="BS68" s="858"/>
      <c r="BT68" s="859"/>
      <c r="BU68" s="859"/>
      <c r="BV68" s="859"/>
      <c r="BW68" s="859"/>
      <c r="BX68" s="859"/>
      <c r="BY68" s="859"/>
      <c r="BZ68" s="859"/>
      <c r="CA68" s="859"/>
      <c r="CB68" s="859"/>
      <c r="CC68" s="859"/>
      <c r="CD68" s="859"/>
      <c r="CE68" s="859"/>
      <c r="CF68" s="859"/>
      <c r="CG68" s="864"/>
      <c r="CH68" s="861"/>
      <c r="CI68" s="862"/>
      <c r="CJ68" s="862"/>
      <c r="CK68" s="862"/>
      <c r="CL68" s="863"/>
      <c r="CM68" s="861"/>
      <c r="CN68" s="862"/>
      <c r="CO68" s="862"/>
      <c r="CP68" s="862"/>
      <c r="CQ68" s="863"/>
      <c r="CR68" s="861"/>
      <c r="CS68" s="862"/>
      <c r="CT68" s="862"/>
      <c r="CU68" s="862"/>
      <c r="CV68" s="863"/>
      <c r="CW68" s="861"/>
      <c r="CX68" s="862"/>
      <c r="CY68" s="862"/>
      <c r="CZ68" s="862"/>
      <c r="DA68" s="863"/>
      <c r="DB68" s="861"/>
      <c r="DC68" s="862"/>
      <c r="DD68" s="862"/>
      <c r="DE68" s="862"/>
      <c r="DF68" s="863"/>
      <c r="DG68" s="861"/>
      <c r="DH68" s="862"/>
      <c r="DI68" s="862"/>
      <c r="DJ68" s="862"/>
      <c r="DK68" s="863"/>
      <c r="DL68" s="861"/>
      <c r="DM68" s="862"/>
      <c r="DN68" s="862"/>
      <c r="DO68" s="862"/>
      <c r="DP68" s="863"/>
      <c r="DQ68" s="861"/>
      <c r="DR68" s="862"/>
      <c r="DS68" s="862"/>
      <c r="DT68" s="862"/>
      <c r="DU68" s="863"/>
      <c r="DV68" s="858"/>
      <c r="DW68" s="859"/>
      <c r="DX68" s="859"/>
      <c r="DY68" s="859"/>
      <c r="DZ68" s="860"/>
      <c r="EA68" s="230"/>
    </row>
    <row r="69" spans="1:131" ht="26.25" customHeight="1" x14ac:dyDescent="0.15">
      <c r="A69" s="238">
        <v>2</v>
      </c>
      <c r="B69" s="872" t="s">
        <v>563</v>
      </c>
      <c r="C69" s="873"/>
      <c r="D69" s="873"/>
      <c r="E69" s="873"/>
      <c r="F69" s="873"/>
      <c r="G69" s="873"/>
      <c r="H69" s="873"/>
      <c r="I69" s="873"/>
      <c r="J69" s="873"/>
      <c r="K69" s="873"/>
      <c r="L69" s="873"/>
      <c r="M69" s="873"/>
      <c r="N69" s="873"/>
      <c r="O69" s="873"/>
      <c r="P69" s="874"/>
      <c r="Q69" s="875">
        <v>11</v>
      </c>
      <c r="R69" s="832"/>
      <c r="S69" s="832"/>
      <c r="T69" s="832"/>
      <c r="U69" s="832"/>
      <c r="V69" s="832">
        <v>10</v>
      </c>
      <c r="W69" s="832"/>
      <c r="X69" s="832"/>
      <c r="Y69" s="832"/>
      <c r="Z69" s="832"/>
      <c r="AA69" s="832">
        <v>2</v>
      </c>
      <c r="AB69" s="832"/>
      <c r="AC69" s="832"/>
      <c r="AD69" s="832"/>
      <c r="AE69" s="832"/>
      <c r="AF69" s="832">
        <v>2</v>
      </c>
      <c r="AG69" s="832"/>
      <c r="AH69" s="832"/>
      <c r="AI69" s="832"/>
      <c r="AJ69" s="832"/>
      <c r="AK69" s="832" t="s">
        <v>491</v>
      </c>
      <c r="AL69" s="832"/>
      <c r="AM69" s="832"/>
      <c r="AN69" s="832"/>
      <c r="AO69" s="832"/>
      <c r="AP69" s="832" t="s">
        <v>491</v>
      </c>
      <c r="AQ69" s="832"/>
      <c r="AR69" s="832"/>
      <c r="AS69" s="832"/>
      <c r="AT69" s="832"/>
      <c r="AU69" s="832" t="s">
        <v>491</v>
      </c>
      <c r="AV69" s="832"/>
      <c r="AW69" s="832"/>
      <c r="AX69" s="832"/>
      <c r="AY69" s="832"/>
      <c r="AZ69" s="829"/>
      <c r="BA69" s="829"/>
      <c r="BB69" s="829"/>
      <c r="BC69" s="829"/>
      <c r="BD69" s="830"/>
      <c r="BE69" s="241"/>
      <c r="BF69" s="241"/>
      <c r="BG69" s="241"/>
      <c r="BH69" s="241"/>
      <c r="BI69" s="241"/>
      <c r="BJ69" s="241"/>
      <c r="BK69" s="241"/>
      <c r="BL69" s="241"/>
      <c r="BM69" s="241"/>
      <c r="BN69" s="241"/>
      <c r="BO69" s="241"/>
      <c r="BP69" s="241"/>
      <c r="BQ69" s="238">
        <v>63</v>
      </c>
      <c r="BR69" s="243"/>
      <c r="BS69" s="858"/>
      <c r="BT69" s="859"/>
      <c r="BU69" s="859"/>
      <c r="BV69" s="859"/>
      <c r="BW69" s="859"/>
      <c r="BX69" s="859"/>
      <c r="BY69" s="859"/>
      <c r="BZ69" s="859"/>
      <c r="CA69" s="859"/>
      <c r="CB69" s="859"/>
      <c r="CC69" s="859"/>
      <c r="CD69" s="859"/>
      <c r="CE69" s="859"/>
      <c r="CF69" s="859"/>
      <c r="CG69" s="864"/>
      <c r="CH69" s="861"/>
      <c r="CI69" s="862"/>
      <c r="CJ69" s="862"/>
      <c r="CK69" s="862"/>
      <c r="CL69" s="863"/>
      <c r="CM69" s="861"/>
      <c r="CN69" s="862"/>
      <c r="CO69" s="862"/>
      <c r="CP69" s="862"/>
      <c r="CQ69" s="863"/>
      <c r="CR69" s="861"/>
      <c r="CS69" s="862"/>
      <c r="CT69" s="862"/>
      <c r="CU69" s="862"/>
      <c r="CV69" s="863"/>
      <c r="CW69" s="861"/>
      <c r="CX69" s="862"/>
      <c r="CY69" s="862"/>
      <c r="CZ69" s="862"/>
      <c r="DA69" s="863"/>
      <c r="DB69" s="861"/>
      <c r="DC69" s="862"/>
      <c r="DD69" s="862"/>
      <c r="DE69" s="862"/>
      <c r="DF69" s="863"/>
      <c r="DG69" s="861"/>
      <c r="DH69" s="862"/>
      <c r="DI69" s="862"/>
      <c r="DJ69" s="862"/>
      <c r="DK69" s="863"/>
      <c r="DL69" s="861"/>
      <c r="DM69" s="862"/>
      <c r="DN69" s="862"/>
      <c r="DO69" s="862"/>
      <c r="DP69" s="863"/>
      <c r="DQ69" s="861"/>
      <c r="DR69" s="862"/>
      <c r="DS69" s="862"/>
      <c r="DT69" s="862"/>
      <c r="DU69" s="863"/>
      <c r="DV69" s="858"/>
      <c r="DW69" s="859"/>
      <c r="DX69" s="859"/>
      <c r="DY69" s="859"/>
      <c r="DZ69" s="860"/>
      <c r="EA69" s="230"/>
    </row>
    <row r="70" spans="1:131" ht="26.25" customHeight="1" x14ac:dyDescent="0.15">
      <c r="A70" s="238">
        <v>3</v>
      </c>
      <c r="B70" s="872" t="s">
        <v>564</v>
      </c>
      <c r="C70" s="873"/>
      <c r="D70" s="873"/>
      <c r="E70" s="873"/>
      <c r="F70" s="873"/>
      <c r="G70" s="873"/>
      <c r="H70" s="873"/>
      <c r="I70" s="873"/>
      <c r="J70" s="873"/>
      <c r="K70" s="873"/>
      <c r="L70" s="873"/>
      <c r="M70" s="873"/>
      <c r="N70" s="873"/>
      <c r="O70" s="873"/>
      <c r="P70" s="874"/>
      <c r="Q70" s="875">
        <v>113</v>
      </c>
      <c r="R70" s="832"/>
      <c r="S70" s="832"/>
      <c r="T70" s="832"/>
      <c r="U70" s="832"/>
      <c r="V70" s="832">
        <v>110</v>
      </c>
      <c r="W70" s="832"/>
      <c r="X70" s="832"/>
      <c r="Y70" s="832"/>
      <c r="Z70" s="832"/>
      <c r="AA70" s="832">
        <v>2</v>
      </c>
      <c r="AB70" s="832"/>
      <c r="AC70" s="832"/>
      <c r="AD70" s="832"/>
      <c r="AE70" s="832"/>
      <c r="AF70" s="832">
        <v>2</v>
      </c>
      <c r="AG70" s="832"/>
      <c r="AH70" s="832"/>
      <c r="AI70" s="832"/>
      <c r="AJ70" s="832"/>
      <c r="AK70" s="832" t="s">
        <v>491</v>
      </c>
      <c r="AL70" s="832"/>
      <c r="AM70" s="832"/>
      <c r="AN70" s="832"/>
      <c r="AO70" s="832"/>
      <c r="AP70" s="832" t="s">
        <v>491</v>
      </c>
      <c r="AQ70" s="832"/>
      <c r="AR70" s="832"/>
      <c r="AS70" s="832"/>
      <c r="AT70" s="832"/>
      <c r="AU70" s="832" t="s">
        <v>491</v>
      </c>
      <c r="AV70" s="832"/>
      <c r="AW70" s="832"/>
      <c r="AX70" s="832"/>
      <c r="AY70" s="832"/>
      <c r="AZ70" s="829"/>
      <c r="BA70" s="829"/>
      <c r="BB70" s="829"/>
      <c r="BC70" s="829"/>
      <c r="BD70" s="830"/>
      <c r="BE70" s="241"/>
      <c r="BF70" s="241"/>
      <c r="BG70" s="241"/>
      <c r="BH70" s="241"/>
      <c r="BI70" s="241"/>
      <c r="BJ70" s="241"/>
      <c r="BK70" s="241"/>
      <c r="BL70" s="241"/>
      <c r="BM70" s="241"/>
      <c r="BN70" s="241"/>
      <c r="BO70" s="241"/>
      <c r="BP70" s="241"/>
      <c r="BQ70" s="238">
        <v>64</v>
      </c>
      <c r="BR70" s="243"/>
      <c r="BS70" s="858"/>
      <c r="BT70" s="859"/>
      <c r="BU70" s="859"/>
      <c r="BV70" s="859"/>
      <c r="BW70" s="859"/>
      <c r="BX70" s="859"/>
      <c r="BY70" s="859"/>
      <c r="BZ70" s="859"/>
      <c r="CA70" s="859"/>
      <c r="CB70" s="859"/>
      <c r="CC70" s="859"/>
      <c r="CD70" s="859"/>
      <c r="CE70" s="859"/>
      <c r="CF70" s="859"/>
      <c r="CG70" s="864"/>
      <c r="CH70" s="861"/>
      <c r="CI70" s="862"/>
      <c r="CJ70" s="862"/>
      <c r="CK70" s="862"/>
      <c r="CL70" s="863"/>
      <c r="CM70" s="861"/>
      <c r="CN70" s="862"/>
      <c r="CO70" s="862"/>
      <c r="CP70" s="862"/>
      <c r="CQ70" s="863"/>
      <c r="CR70" s="861"/>
      <c r="CS70" s="862"/>
      <c r="CT70" s="862"/>
      <c r="CU70" s="862"/>
      <c r="CV70" s="863"/>
      <c r="CW70" s="861"/>
      <c r="CX70" s="862"/>
      <c r="CY70" s="862"/>
      <c r="CZ70" s="862"/>
      <c r="DA70" s="863"/>
      <c r="DB70" s="861"/>
      <c r="DC70" s="862"/>
      <c r="DD70" s="862"/>
      <c r="DE70" s="862"/>
      <c r="DF70" s="863"/>
      <c r="DG70" s="861"/>
      <c r="DH70" s="862"/>
      <c r="DI70" s="862"/>
      <c r="DJ70" s="862"/>
      <c r="DK70" s="863"/>
      <c r="DL70" s="861"/>
      <c r="DM70" s="862"/>
      <c r="DN70" s="862"/>
      <c r="DO70" s="862"/>
      <c r="DP70" s="863"/>
      <c r="DQ70" s="861"/>
      <c r="DR70" s="862"/>
      <c r="DS70" s="862"/>
      <c r="DT70" s="862"/>
      <c r="DU70" s="863"/>
      <c r="DV70" s="858"/>
      <c r="DW70" s="859"/>
      <c r="DX70" s="859"/>
      <c r="DY70" s="859"/>
      <c r="DZ70" s="860"/>
      <c r="EA70" s="230"/>
    </row>
    <row r="71" spans="1:131" ht="26.25" customHeight="1" x14ac:dyDescent="0.15">
      <c r="A71" s="238">
        <v>4</v>
      </c>
      <c r="B71" s="872" t="s">
        <v>565</v>
      </c>
      <c r="C71" s="873"/>
      <c r="D71" s="873"/>
      <c r="E71" s="873"/>
      <c r="F71" s="873"/>
      <c r="G71" s="873"/>
      <c r="H71" s="873"/>
      <c r="I71" s="873"/>
      <c r="J71" s="873"/>
      <c r="K71" s="873"/>
      <c r="L71" s="873"/>
      <c r="M71" s="873"/>
      <c r="N71" s="873"/>
      <c r="O71" s="873"/>
      <c r="P71" s="874"/>
      <c r="Q71" s="875">
        <v>41</v>
      </c>
      <c r="R71" s="832"/>
      <c r="S71" s="832"/>
      <c r="T71" s="832"/>
      <c r="U71" s="832"/>
      <c r="V71" s="832">
        <v>38</v>
      </c>
      <c r="W71" s="832"/>
      <c r="X71" s="832"/>
      <c r="Y71" s="832"/>
      <c r="Z71" s="832"/>
      <c r="AA71" s="832">
        <v>3</v>
      </c>
      <c r="AB71" s="832"/>
      <c r="AC71" s="832"/>
      <c r="AD71" s="832"/>
      <c r="AE71" s="832"/>
      <c r="AF71" s="832">
        <v>3</v>
      </c>
      <c r="AG71" s="832"/>
      <c r="AH71" s="832"/>
      <c r="AI71" s="832"/>
      <c r="AJ71" s="832"/>
      <c r="AK71" s="832" t="s">
        <v>491</v>
      </c>
      <c r="AL71" s="832"/>
      <c r="AM71" s="832"/>
      <c r="AN71" s="832"/>
      <c r="AO71" s="832"/>
      <c r="AP71" s="832" t="s">
        <v>491</v>
      </c>
      <c r="AQ71" s="832"/>
      <c r="AR71" s="832"/>
      <c r="AS71" s="832"/>
      <c r="AT71" s="832"/>
      <c r="AU71" s="832" t="s">
        <v>491</v>
      </c>
      <c r="AV71" s="832"/>
      <c r="AW71" s="832"/>
      <c r="AX71" s="832"/>
      <c r="AY71" s="832"/>
      <c r="AZ71" s="829"/>
      <c r="BA71" s="829"/>
      <c r="BB71" s="829"/>
      <c r="BC71" s="829"/>
      <c r="BD71" s="830"/>
      <c r="BE71" s="241"/>
      <c r="BF71" s="241"/>
      <c r="BG71" s="241"/>
      <c r="BH71" s="241"/>
      <c r="BI71" s="241"/>
      <c r="BJ71" s="241"/>
      <c r="BK71" s="241"/>
      <c r="BL71" s="241"/>
      <c r="BM71" s="241"/>
      <c r="BN71" s="241"/>
      <c r="BO71" s="241"/>
      <c r="BP71" s="241"/>
      <c r="BQ71" s="238">
        <v>65</v>
      </c>
      <c r="BR71" s="243"/>
      <c r="BS71" s="858"/>
      <c r="BT71" s="859"/>
      <c r="BU71" s="859"/>
      <c r="BV71" s="859"/>
      <c r="BW71" s="859"/>
      <c r="BX71" s="859"/>
      <c r="BY71" s="859"/>
      <c r="BZ71" s="859"/>
      <c r="CA71" s="859"/>
      <c r="CB71" s="859"/>
      <c r="CC71" s="859"/>
      <c r="CD71" s="859"/>
      <c r="CE71" s="859"/>
      <c r="CF71" s="859"/>
      <c r="CG71" s="864"/>
      <c r="CH71" s="861"/>
      <c r="CI71" s="862"/>
      <c r="CJ71" s="862"/>
      <c r="CK71" s="862"/>
      <c r="CL71" s="863"/>
      <c r="CM71" s="861"/>
      <c r="CN71" s="862"/>
      <c r="CO71" s="862"/>
      <c r="CP71" s="862"/>
      <c r="CQ71" s="863"/>
      <c r="CR71" s="861"/>
      <c r="CS71" s="862"/>
      <c r="CT71" s="862"/>
      <c r="CU71" s="862"/>
      <c r="CV71" s="863"/>
      <c r="CW71" s="861"/>
      <c r="CX71" s="862"/>
      <c r="CY71" s="862"/>
      <c r="CZ71" s="862"/>
      <c r="DA71" s="863"/>
      <c r="DB71" s="861"/>
      <c r="DC71" s="862"/>
      <c r="DD71" s="862"/>
      <c r="DE71" s="862"/>
      <c r="DF71" s="863"/>
      <c r="DG71" s="861"/>
      <c r="DH71" s="862"/>
      <c r="DI71" s="862"/>
      <c r="DJ71" s="862"/>
      <c r="DK71" s="863"/>
      <c r="DL71" s="861"/>
      <c r="DM71" s="862"/>
      <c r="DN71" s="862"/>
      <c r="DO71" s="862"/>
      <c r="DP71" s="863"/>
      <c r="DQ71" s="861"/>
      <c r="DR71" s="862"/>
      <c r="DS71" s="862"/>
      <c r="DT71" s="862"/>
      <c r="DU71" s="863"/>
      <c r="DV71" s="858"/>
      <c r="DW71" s="859"/>
      <c r="DX71" s="859"/>
      <c r="DY71" s="859"/>
      <c r="DZ71" s="860"/>
      <c r="EA71" s="230"/>
    </row>
    <row r="72" spans="1:131" ht="26.25" customHeight="1" x14ac:dyDescent="0.15">
      <c r="A72" s="238">
        <v>5</v>
      </c>
      <c r="B72" s="872" t="s">
        <v>566</v>
      </c>
      <c r="C72" s="873"/>
      <c r="D72" s="873"/>
      <c r="E72" s="873"/>
      <c r="F72" s="873"/>
      <c r="G72" s="873"/>
      <c r="H72" s="873"/>
      <c r="I72" s="873"/>
      <c r="J72" s="873"/>
      <c r="K72" s="873"/>
      <c r="L72" s="873"/>
      <c r="M72" s="873"/>
      <c r="N72" s="873"/>
      <c r="O72" s="873"/>
      <c r="P72" s="874"/>
      <c r="Q72" s="875">
        <v>202</v>
      </c>
      <c r="R72" s="832"/>
      <c r="S72" s="832"/>
      <c r="T72" s="832"/>
      <c r="U72" s="832"/>
      <c r="V72" s="832">
        <v>131</v>
      </c>
      <c r="W72" s="832"/>
      <c r="X72" s="832"/>
      <c r="Y72" s="832"/>
      <c r="Z72" s="832"/>
      <c r="AA72" s="832">
        <v>71</v>
      </c>
      <c r="AB72" s="832"/>
      <c r="AC72" s="832"/>
      <c r="AD72" s="832"/>
      <c r="AE72" s="832"/>
      <c r="AF72" s="832">
        <v>71</v>
      </c>
      <c r="AG72" s="832"/>
      <c r="AH72" s="832"/>
      <c r="AI72" s="832"/>
      <c r="AJ72" s="832"/>
      <c r="AK72" s="832" t="s">
        <v>491</v>
      </c>
      <c r="AL72" s="832"/>
      <c r="AM72" s="832"/>
      <c r="AN72" s="832"/>
      <c r="AO72" s="832"/>
      <c r="AP72" s="832" t="s">
        <v>491</v>
      </c>
      <c r="AQ72" s="832"/>
      <c r="AR72" s="832"/>
      <c r="AS72" s="832"/>
      <c r="AT72" s="832"/>
      <c r="AU72" s="832" t="s">
        <v>491</v>
      </c>
      <c r="AV72" s="832"/>
      <c r="AW72" s="832"/>
      <c r="AX72" s="832"/>
      <c r="AY72" s="832"/>
      <c r="AZ72" s="829"/>
      <c r="BA72" s="829"/>
      <c r="BB72" s="829"/>
      <c r="BC72" s="829"/>
      <c r="BD72" s="830"/>
      <c r="BE72" s="241"/>
      <c r="BF72" s="241"/>
      <c r="BG72" s="241"/>
      <c r="BH72" s="241"/>
      <c r="BI72" s="241"/>
      <c r="BJ72" s="241"/>
      <c r="BK72" s="241"/>
      <c r="BL72" s="241"/>
      <c r="BM72" s="241"/>
      <c r="BN72" s="241"/>
      <c r="BO72" s="241"/>
      <c r="BP72" s="241"/>
      <c r="BQ72" s="238">
        <v>66</v>
      </c>
      <c r="BR72" s="243"/>
      <c r="BS72" s="858"/>
      <c r="BT72" s="859"/>
      <c r="BU72" s="859"/>
      <c r="BV72" s="859"/>
      <c r="BW72" s="859"/>
      <c r="BX72" s="859"/>
      <c r="BY72" s="859"/>
      <c r="BZ72" s="859"/>
      <c r="CA72" s="859"/>
      <c r="CB72" s="859"/>
      <c r="CC72" s="859"/>
      <c r="CD72" s="859"/>
      <c r="CE72" s="859"/>
      <c r="CF72" s="859"/>
      <c r="CG72" s="864"/>
      <c r="CH72" s="861"/>
      <c r="CI72" s="862"/>
      <c r="CJ72" s="862"/>
      <c r="CK72" s="862"/>
      <c r="CL72" s="863"/>
      <c r="CM72" s="861"/>
      <c r="CN72" s="862"/>
      <c r="CO72" s="862"/>
      <c r="CP72" s="862"/>
      <c r="CQ72" s="863"/>
      <c r="CR72" s="861"/>
      <c r="CS72" s="862"/>
      <c r="CT72" s="862"/>
      <c r="CU72" s="862"/>
      <c r="CV72" s="863"/>
      <c r="CW72" s="861"/>
      <c r="CX72" s="862"/>
      <c r="CY72" s="862"/>
      <c r="CZ72" s="862"/>
      <c r="DA72" s="863"/>
      <c r="DB72" s="861"/>
      <c r="DC72" s="862"/>
      <c r="DD72" s="862"/>
      <c r="DE72" s="862"/>
      <c r="DF72" s="863"/>
      <c r="DG72" s="861"/>
      <c r="DH72" s="862"/>
      <c r="DI72" s="862"/>
      <c r="DJ72" s="862"/>
      <c r="DK72" s="863"/>
      <c r="DL72" s="861"/>
      <c r="DM72" s="862"/>
      <c r="DN72" s="862"/>
      <c r="DO72" s="862"/>
      <c r="DP72" s="863"/>
      <c r="DQ72" s="861"/>
      <c r="DR72" s="862"/>
      <c r="DS72" s="862"/>
      <c r="DT72" s="862"/>
      <c r="DU72" s="863"/>
      <c r="DV72" s="858"/>
      <c r="DW72" s="859"/>
      <c r="DX72" s="859"/>
      <c r="DY72" s="859"/>
      <c r="DZ72" s="860"/>
      <c r="EA72" s="230"/>
    </row>
    <row r="73" spans="1:131" ht="26.25" customHeight="1" x14ac:dyDescent="0.15">
      <c r="A73" s="238">
        <v>6</v>
      </c>
      <c r="B73" s="872" t="s">
        <v>567</v>
      </c>
      <c r="C73" s="873"/>
      <c r="D73" s="873"/>
      <c r="E73" s="873"/>
      <c r="F73" s="873"/>
      <c r="G73" s="873"/>
      <c r="H73" s="873"/>
      <c r="I73" s="873"/>
      <c r="J73" s="873"/>
      <c r="K73" s="873"/>
      <c r="L73" s="873"/>
      <c r="M73" s="873"/>
      <c r="N73" s="873"/>
      <c r="O73" s="873"/>
      <c r="P73" s="874"/>
      <c r="Q73" s="875">
        <v>280</v>
      </c>
      <c r="R73" s="832"/>
      <c r="S73" s="832"/>
      <c r="T73" s="832"/>
      <c r="U73" s="832"/>
      <c r="V73" s="832">
        <v>258</v>
      </c>
      <c r="W73" s="832"/>
      <c r="X73" s="832"/>
      <c r="Y73" s="832"/>
      <c r="Z73" s="832"/>
      <c r="AA73" s="832">
        <v>22</v>
      </c>
      <c r="AB73" s="832"/>
      <c r="AC73" s="832"/>
      <c r="AD73" s="832"/>
      <c r="AE73" s="832"/>
      <c r="AF73" s="832">
        <v>22</v>
      </c>
      <c r="AG73" s="832"/>
      <c r="AH73" s="832"/>
      <c r="AI73" s="832"/>
      <c r="AJ73" s="832"/>
      <c r="AK73" s="832" t="s">
        <v>491</v>
      </c>
      <c r="AL73" s="832"/>
      <c r="AM73" s="832"/>
      <c r="AN73" s="832"/>
      <c r="AO73" s="832"/>
      <c r="AP73" s="832" t="s">
        <v>491</v>
      </c>
      <c r="AQ73" s="832"/>
      <c r="AR73" s="832"/>
      <c r="AS73" s="832"/>
      <c r="AT73" s="832"/>
      <c r="AU73" s="832" t="s">
        <v>491</v>
      </c>
      <c r="AV73" s="832"/>
      <c r="AW73" s="832"/>
      <c r="AX73" s="832"/>
      <c r="AY73" s="832"/>
      <c r="AZ73" s="829"/>
      <c r="BA73" s="829"/>
      <c r="BB73" s="829"/>
      <c r="BC73" s="829"/>
      <c r="BD73" s="830"/>
      <c r="BE73" s="241"/>
      <c r="BF73" s="241"/>
      <c r="BG73" s="241"/>
      <c r="BH73" s="241"/>
      <c r="BI73" s="241"/>
      <c r="BJ73" s="241"/>
      <c r="BK73" s="241"/>
      <c r="BL73" s="241"/>
      <c r="BM73" s="241"/>
      <c r="BN73" s="241"/>
      <c r="BO73" s="241"/>
      <c r="BP73" s="241"/>
      <c r="BQ73" s="238">
        <v>67</v>
      </c>
      <c r="BR73" s="243"/>
      <c r="BS73" s="858"/>
      <c r="BT73" s="859"/>
      <c r="BU73" s="859"/>
      <c r="BV73" s="859"/>
      <c r="BW73" s="859"/>
      <c r="BX73" s="859"/>
      <c r="BY73" s="859"/>
      <c r="BZ73" s="859"/>
      <c r="CA73" s="859"/>
      <c r="CB73" s="859"/>
      <c r="CC73" s="859"/>
      <c r="CD73" s="859"/>
      <c r="CE73" s="859"/>
      <c r="CF73" s="859"/>
      <c r="CG73" s="864"/>
      <c r="CH73" s="861"/>
      <c r="CI73" s="862"/>
      <c r="CJ73" s="862"/>
      <c r="CK73" s="862"/>
      <c r="CL73" s="863"/>
      <c r="CM73" s="861"/>
      <c r="CN73" s="862"/>
      <c r="CO73" s="862"/>
      <c r="CP73" s="862"/>
      <c r="CQ73" s="863"/>
      <c r="CR73" s="861"/>
      <c r="CS73" s="862"/>
      <c r="CT73" s="862"/>
      <c r="CU73" s="862"/>
      <c r="CV73" s="863"/>
      <c r="CW73" s="861"/>
      <c r="CX73" s="862"/>
      <c r="CY73" s="862"/>
      <c r="CZ73" s="862"/>
      <c r="DA73" s="863"/>
      <c r="DB73" s="861"/>
      <c r="DC73" s="862"/>
      <c r="DD73" s="862"/>
      <c r="DE73" s="862"/>
      <c r="DF73" s="863"/>
      <c r="DG73" s="861"/>
      <c r="DH73" s="862"/>
      <c r="DI73" s="862"/>
      <c r="DJ73" s="862"/>
      <c r="DK73" s="863"/>
      <c r="DL73" s="861"/>
      <c r="DM73" s="862"/>
      <c r="DN73" s="862"/>
      <c r="DO73" s="862"/>
      <c r="DP73" s="863"/>
      <c r="DQ73" s="861"/>
      <c r="DR73" s="862"/>
      <c r="DS73" s="862"/>
      <c r="DT73" s="862"/>
      <c r="DU73" s="863"/>
      <c r="DV73" s="858"/>
      <c r="DW73" s="859"/>
      <c r="DX73" s="859"/>
      <c r="DY73" s="859"/>
      <c r="DZ73" s="860"/>
      <c r="EA73" s="230"/>
    </row>
    <row r="74" spans="1:131" ht="26.25" customHeight="1" x14ac:dyDescent="0.15">
      <c r="A74" s="238">
        <v>7</v>
      </c>
      <c r="B74" s="872" t="s">
        <v>568</v>
      </c>
      <c r="C74" s="873"/>
      <c r="D74" s="873"/>
      <c r="E74" s="873"/>
      <c r="F74" s="873"/>
      <c r="G74" s="873"/>
      <c r="H74" s="873"/>
      <c r="I74" s="873"/>
      <c r="J74" s="873"/>
      <c r="K74" s="873"/>
      <c r="L74" s="873"/>
      <c r="M74" s="873"/>
      <c r="N74" s="873"/>
      <c r="O74" s="873"/>
      <c r="P74" s="874"/>
      <c r="Q74" s="875">
        <v>116</v>
      </c>
      <c r="R74" s="832"/>
      <c r="S74" s="832"/>
      <c r="T74" s="832"/>
      <c r="U74" s="832"/>
      <c r="V74" s="832">
        <v>116</v>
      </c>
      <c r="W74" s="832"/>
      <c r="X74" s="832"/>
      <c r="Y74" s="832"/>
      <c r="Z74" s="832"/>
      <c r="AA74" s="832">
        <v>0</v>
      </c>
      <c r="AB74" s="832"/>
      <c r="AC74" s="832"/>
      <c r="AD74" s="832"/>
      <c r="AE74" s="832"/>
      <c r="AF74" s="832">
        <v>0</v>
      </c>
      <c r="AG74" s="832"/>
      <c r="AH74" s="832"/>
      <c r="AI74" s="832"/>
      <c r="AJ74" s="832"/>
      <c r="AK74" s="832" t="s">
        <v>491</v>
      </c>
      <c r="AL74" s="832"/>
      <c r="AM74" s="832"/>
      <c r="AN74" s="832"/>
      <c r="AO74" s="832"/>
      <c r="AP74" s="832" t="s">
        <v>491</v>
      </c>
      <c r="AQ74" s="832"/>
      <c r="AR74" s="832"/>
      <c r="AS74" s="832"/>
      <c r="AT74" s="832"/>
      <c r="AU74" s="832" t="s">
        <v>491</v>
      </c>
      <c r="AV74" s="832"/>
      <c r="AW74" s="832"/>
      <c r="AX74" s="832"/>
      <c r="AY74" s="832"/>
      <c r="AZ74" s="829"/>
      <c r="BA74" s="829"/>
      <c r="BB74" s="829"/>
      <c r="BC74" s="829"/>
      <c r="BD74" s="830"/>
      <c r="BE74" s="241"/>
      <c r="BF74" s="241"/>
      <c r="BG74" s="241"/>
      <c r="BH74" s="241"/>
      <c r="BI74" s="241"/>
      <c r="BJ74" s="241"/>
      <c r="BK74" s="241"/>
      <c r="BL74" s="241"/>
      <c r="BM74" s="241"/>
      <c r="BN74" s="241"/>
      <c r="BO74" s="241"/>
      <c r="BP74" s="241"/>
      <c r="BQ74" s="238">
        <v>68</v>
      </c>
      <c r="BR74" s="243"/>
      <c r="BS74" s="858"/>
      <c r="BT74" s="859"/>
      <c r="BU74" s="859"/>
      <c r="BV74" s="859"/>
      <c r="BW74" s="859"/>
      <c r="BX74" s="859"/>
      <c r="BY74" s="859"/>
      <c r="BZ74" s="859"/>
      <c r="CA74" s="859"/>
      <c r="CB74" s="859"/>
      <c r="CC74" s="859"/>
      <c r="CD74" s="859"/>
      <c r="CE74" s="859"/>
      <c r="CF74" s="859"/>
      <c r="CG74" s="864"/>
      <c r="CH74" s="861"/>
      <c r="CI74" s="862"/>
      <c r="CJ74" s="862"/>
      <c r="CK74" s="862"/>
      <c r="CL74" s="863"/>
      <c r="CM74" s="861"/>
      <c r="CN74" s="862"/>
      <c r="CO74" s="862"/>
      <c r="CP74" s="862"/>
      <c r="CQ74" s="863"/>
      <c r="CR74" s="861"/>
      <c r="CS74" s="862"/>
      <c r="CT74" s="862"/>
      <c r="CU74" s="862"/>
      <c r="CV74" s="863"/>
      <c r="CW74" s="861"/>
      <c r="CX74" s="862"/>
      <c r="CY74" s="862"/>
      <c r="CZ74" s="862"/>
      <c r="DA74" s="863"/>
      <c r="DB74" s="861"/>
      <c r="DC74" s="862"/>
      <c r="DD74" s="862"/>
      <c r="DE74" s="862"/>
      <c r="DF74" s="863"/>
      <c r="DG74" s="861"/>
      <c r="DH74" s="862"/>
      <c r="DI74" s="862"/>
      <c r="DJ74" s="862"/>
      <c r="DK74" s="863"/>
      <c r="DL74" s="861"/>
      <c r="DM74" s="862"/>
      <c r="DN74" s="862"/>
      <c r="DO74" s="862"/>
      <c r="DP74" s="863"/>
      <c r="DQ74" s="861"/>
      <c r="DR74" s="862"/>
      <c r="DS74" s="862"/>
      <c r="DT74" s="862"/>
      <c r="DU74" s="863"/>
      <c r="DV74" s="858"/>
      <c r="DW74" s="859"/>
      <c r="DX74" s="859"/>
      <c r="DY74" s="859"/>
      <c r="DZ74" s="860"/>
      <c r="EA74" s="230"/>
    </row>
    <row r="75" spans="1:131" ht="26.25" customHeight="1" x14ac:dyDescent="0.15">
      <c r="A75" s="238">
        <v>8</v>
      </c>
      <c r="B75" s="872" t="s">
        <v>569</v>
      </c>
      <c r="C75" s="873"/>
      <c r="D75" s="873"/>
      <c r="E75" s="873"/>
      <c r="F75" s="873"/>
      <c r="G75" s="873"/>
      <c r="H75" s="873"/>
      <c r="I75" s="873"/>
      <c r="J75" s="873"/>
      <c r="K75" s="873"/>
      <c r="L75" s="873"/>
      <c r="M75" s="873"/>
      <c r="N75" s="873"/>
      <c r="O75" s="873"/>
      <c r="P75" s="874"/>
      <c r="Q75" s="876">
        <v>250</v>
      </c>
      <c r="R75" s="877"/>
      <c r="S75" s="877"/>
      <c r="T75" s="877"/>
      <c r="U75" s="831"/>
      <c r="V75" s="878">
        <v>234</v>
      </c>
      <c r="W75" s="877"/>
      <c r="X75" s="877"/>
      <c r="Y75" s="877"/>
      <c r="Z75" s="831"/>
      <c r="AA75" s="878">
        <v>16</v>
      </c>
      <c r="AB75" s="877"/>
      <c r="AC75" s="877"/>
      <c r="AD75" s="877"/>
      <c r="AE75" s="831"/>
      <c r="AF75" s="878">
        <v>16</v>
      </c>
      <c r="AG75" s="877"/>
      <c r="AH75" s="877"/>
      <c r="AI75" s="877"/>
      <c r="AJ75" s="831"/>
      <c r="AK75" s="878">
        <v>23</v>
      </c>
      <c r="AL75" s="877"/>
      <c r="AM75" s="877"/>
      <c r="AN75" s="877"/>
      <c r="AO75" s="831"/>
      <c r="AP75" s="832" t="s">
        <v>491</v>
      </c>
      <c r="AQ75" s="832"/>
      <c r="AR75" s="832"/>
      <c r="AS75" s="832"/>
      <c r="AT75" s="832"/>
      <c r="AU75" s="832" t="s">
        <v>491</v>
      </c>
      <c r="AV75" s="832"/>
      <c r="AW75" s="832"/>
      <c r="AX75" s="832"/>
      <c r="AY75" s="832"/>
      <c r="AZ75" s="829"/>
      <c r="BA75" s="829"/>
      <c r="BB75" s="829"/>
      <c r="BC75" s="829"/>
      <c r="BD75" s="830"/>
      <c r="BE75" s="241"/>
      <c r="BF75" s="241"/>
      <c r="BG75" s="241"/>
      <c r="BH75" s="241"/>
      <c r="BI75" s="241"/>
      <c r="BJ75" s="241"/>
      <c r="BK75" s="241"/>
      <c r="BL75" s="241"/>
      <c r="BM75" s="241"/>
      <c r="BN75" s="241"/>
      <c r="BO75" s="241"/>
      <c r="BP75" s="241"/>
      <c r="BQ75" s="238">
        <v>69</v>
      </c>
      <c r="BR75" s="243"/>
      <c r="BS75" s="858"/>
      <c r="BT75" s="859"/>
      <c r="BU75" s="859"/>
      <c r="BV75" s="859"/>
      <c r="BW75" s="859"/>
      <c r="BX75" s="859"/>
      <c r="BY75" s="859"/>
      <c r="BZ75" s="859"/>
      <c r="CA75" s="859"/>
      <c r="CB75" s="859"/>
      <c r="CC75" s="859"/>
      <c r="CD75" s="859"/>
      <c r="CE75" s="859"/>
      <c r="CF75" s="859"/>
      <c r="CG75" s="864"/>
      <c r="CH75" s="861"/>
      <c r="CI75" s="862"/>
      <c r="CJ75" s="862"/>
      <c r="CK75" s="862"/>
      <c r="CL75" s="863"/>
      <c r="CM75" s="861"/>
      <c r="CN75" s="862"/>
      <c r="CO75" s="862"/>
      <c r="CP75" s="862"/>
      <c r="CQ75" s="863"/>
      <c r="CR75" s="861"/>
      <c r="CS75" s="862"/>
      <c r="CT75" s="862"/>
      <c r="CU75" s="862"/>
      <c r="CV75" s="863"/>
      <c r="CW75" s="861"/>
      <c r="CX75" s="862"/>
      <c r="CY75" s="862"/>
      <c r="CZ75" s="862"/>
      <c r="DA75" s="863"/>
      <c r="DB75" s="861"/>
      <c r="DC75" s="862"/>
      <c r="DD75" s="862"/>
      <c r="DE75" s="862"/>
      <c r="DF75" s="863"/>
      <c r="DG75" s="861"/>
      <c r="DH75" s="862"/>
      <c r="DI75" s="862"/>
      <c r="DJ75" s="862"/>
      <c r="DK75" s="863"/>
      <c r="DL75" s="861"/>
      <c r="DM75" s="862"/>
      <c r="DN75" s="862"/>
      <c r="DO75" s="862"/>
      <c r="DP75" s="863"/>
      <c r="DQ75" s="861"/>
      <c r="DR75" s="862"/>
      <c r="DS75" s="862"/>
      <c r="DT75" s="862"/>
      <c r="DU75" s="863"/>
      <c r="DV75" s="858"/>
      <c r="DW75" s="859"/>
      <c r="DX75" s="859"/>
      <c r="DY75" s="859"/>
      <c r="DZ75" s="860"/>
      <c r="EA75" s="230"/>
    </row>
    <row r="76" spans="1:131" ht="26.25" customHeight="1" x14ac:dyDescent="0.15">
      <c r="A76" s="238">
        <v>9</v>
      </c>
      <c r="B76" s="872" t="s">
        <v>570</v>
      </c>
      <c r="C76" s="873"/>
      <c r="D76" s="873"/>
      <c r="E76" s="873"/>
      <c r="F76" s="873"/>
      <c r="G76" s="873"/>
      <c r="H76" s="873"/>
      <c r="I76" s="873"/>
      <c r="J76" s="873"/>
      <c r="K76" s="873"/>
      <c r="L76" s="873"/>
      <c r="M76" s="873"/>
      <c r="N76" s="873"/>
      <c r="O76" s="873"/>
      <c r="P76" s="874"/>
      <c r="Q76" s="876">
        <v>144</v>
      </c>
      <c r="R76" s="877"/>
      <c r="S76" s="877"/>
      <c r="T76" s="877"/>
      <c r="U76" s="831"/>
      <c r="V76" s="878">
        <v>133</v>
      </c>
      <c r="W76" s="877"/>
      <c r="X76" s="877"/>
      <c r="Y76" s="877"/>
      <c r="Z76" s="831"/>
      <c r="AA76" s="878">
        <v>11</v>
      </c>
      <c r="AB76" s="877"/>
      <c r="AC76" s="877"/>
      <c r="AD76" s="877"/>
      <c r="AE76" s="831"/>
      <c r="AF76" s="832">
        <v>9</v>
      </c>
      <c r="AG76" s="832"/>
      <c r="AH76" s="832"/>
      <c r="AI76" s="832"/>
      <c r="AJ76" s="832"/>
      <c r="AK76" s="832" t="s">
        <v>491</v>
      </c>
      <c r="AL76" s="832"/>
      <c r="AM76" s="832"/>
      <c r="AN76" s="832"/>
      <c r="AO76" s="832"/>
      <c r="AP76" s="832" t="s">
        <v>491</v>
      </c>
      <c r="AQ76" s="832"/>
      <c r="AR76" s="832"/>
      <c r="AS76" s="832"/>
      <c r="AT76" s="832"/>
      <c r="AU76" s="832" t="s">
        <v>491</v>
      </c>
      <c r="AV76" s="832"/>
      <c r="AW76" s="832"/>
      <c r="AX76" s="832"/>
      <c r="AY76" s="832"/>
      <c r="AZ76" s="829"/>
      <c r="BA76" s="829"/>
      <c r="BB76" s="829"/>
      <c r="BC76" s="829"/>
      <c r="BD76" s="830"/>
      <c r="BE76" s="241"/>
      <c r="BF76" s="241"/>
      <c r="BG76" s="241"/>
      <c r="BH76" s="241"/>
      <c r="BI76" s="241"/>
      <c r="BJ76" s="241"/>
      <c r="BK76" s="241"/>
      <c r="BL76" s="241"/>
      <c r="BM76" s="241"/>
      <c r="BN76" s="241"/>
      <c r="BO76" s="241"/>
      <c r="BP76" s="241"/>
      <c r="BQ76" s="238">
        <v>70</v>
      </c>
      <c r="BR76" s="243"/>
      <c r="BS76" s="858"/>
      <c r="BT76" s="859"/>
      <c r="BU76" s="859"/>
      <c r="BV76" s="859"/>
      <c r="BW76" s="859"/>
      <c r="BX76" s="859"/>
      <c r="BY76" s="859"/>
      <c r="BZ76" s="859"/>
      <c r="CA76" s="859"/>
      <c r="CB76" s="859"/>
      <c r="CC76" s="859"/>
      <c r="CD76" s="859"/>
      <c r="CE76" s="859"/>
      <c r="CF76" s="859"/>
      <c r="CG76" s="864"/>
      <c r="CH76" s="861"/>
      <c r="CI76" s="862"/>
      <c r="CJ76" s="862"/>
      <c r="CK76" s="862"/>
      <c r="CL76" s="863"/>
      <c r="CM76" s="861"/>
      <c r="CN76" s="862"/>
      <c r="CO76" s="862"/>
      <c r="CP76" s="862"/>
      <c r="CQ76" s="863"/>
      <c r="CR76" s="861"/>
      <c r="CS76" s="862"/>
      <c r="CT76" s="862"/>
      <c r="CU76" s="862"/>
      <c r="CV76" s="863"/>
      <c r="CW76" s="861"/>
      <c r="CX76" s="862"/>
      <c r="CY76" s="862"/>
      <c r="CZ76" s="862"/>
      <c r="DA76" s="863"/>
      <c r="DB76" s="861"/>
      <c r="DC76" s="862"/>
      <c r="DD76" s="862"/>
      <c r="DE76" s="862"/>
      <c r="DF76" s="863"/>
      <c r="DG76" s="861"/>
      <c r="DH76" s="862"/>
      <c r="DI76" s="862"/>
      <c r="DJ76" s="862"/>
      <c r="DK76" s="863"/>
      <c r="DL76" s="861"/>
      <c r="DM76" s="862"/>
      <c r="DN76" s="862"/>
      <c r="DO76" s="862"/>
      <c r="DP76" s="863"/>
      <c r="DQ76" s="861"/>
      <c r="DR76" s="862"/>
      <c r="DS76" s="862"/>
      <c r="DT76" s="862"/>
      <c r="DU76" s="863"/>
      <c r="DV76" s="858"/>
      <c r="DW76" s="859"/>
      <c r="DX76" s="859"/>
      <c r="DY76" s="859"/>
      <c r="DZ76" s="860"/>
      <c r="EA76" s="230"/>
    </row>
    <row r="77" spans="1:131" ht="26.25" customHeight="1" x14ac:dyDescent="0.15">
      <c r="A77" s="238">
        <v>10</v>
      </c>
      <c r="B77" s="872" t="s">
        <v>571</v>
      </c>
      <c r="C77" s="873"/>
      <c r="D77" s="873"/>
      <c r="E77" s="873"/>
      <c r="F77" s="873"/>
      <c r="G77" s="873"/>
      <c r="H77" s="873"/>
      <c r="I77" s="873"/>
      <c r="J77" s="873"/>
      <c r="K77" s="873"/>
      <c r="L77" s="873"/>
      <c r="M77" s="873"/>
      <c r="N77" s="873"/>
      <c r="O77" s="873"/>
      <c r="P77" s="874"/>
      <c r="Q77" s="876">
        <v>403</v>
      </c>
      <c r="R77" s="877"/>
      <c r="S77" s="877"/>
      <c r="T77" s="877"/>
      <c r="U77" s="831"/>
      <c r="V77" s="878">
        <v>365</v>
      </c>
      <c r="W77" s="877"/>
      <c r="X77" s="877"/>
      <c r="Y77" s="877"/>
      <c r="Z77" s="831"/>
      <c r="AA77" s="878">
        <v>37</v>
      </c>
      <c r="AB77" s="877"/>
      <c r="AC77" s="877"/>
      <c r="AD77" s="877"/>
      <c r="AE77" s="831"/>
      <c r="AF77" s="878">
        <v>37</v>
      </c>
      <c r="AG77" s="877"/>
      <c r="AH77" s="877"/>
      <c r="AI77" s="877"/>
      <c r="AJ77" s="831"/>
      <c r="AK77" s="878">
        <v>15</v>
      </c>
      <c r="AL77" s="877"/>
      <c r="AM77" s="877"/>
      <c r="AN77" s="877"/>
      <c r="AO77" s="831"/>
      <c r="AP77" s="832">
        <v>103</v>
      </c>
      <c r="AQ77" s="832"/>
      <c r="AR77" s="832"/>
      <c r="AS77" s="832"/>
      <c r="AT77" s="832"/>
      <c r="AU77" s="832">
        <v>5</v>
      </c>
      <c r="AV77" s="832"/>
      <c r="AW77" s="832"/>
      <c r="AX77" s="832"/>
      <c r="AY77" s="832"/>
      <c r="AZ77" s="829"/>
      <c r="BA77" s="829"/>
      <c r="BB77" s="829"/>
      <c r="BC77" s="829"/>
      <c r="BD77" s="830"/>
      <c r="BE77" s="241"/>
      <c r="BF77" s="241"/>
      <c r="BG77" s="241"/>
      <c r="BH77" s="241"/>
      <c r="BI77" s="241"/>
      <c r="BJ77" s="241"/>
      <c r="BK77" s="241"/>
      <c r="BL77" s="241"/>
      <c r="BM77" s="241"/>
      <c r="BN77" s="241"/>
      <c r="BO77" s="241"/>
      <c r="BP77" s="241"/>
      <c r="BQ77" s="238">
        <v>71</v>
      </c>
      <c r="BR77" s="243"/>
      <c r="BS77" s="858"/>
      <c r="BT77" s="859"/>
      <c r="BU77" s="859"/>
      <c r="BV77" s="859"/>
      <c r="BW77" s="859"/>
      <c r="BX77" s="859"/>
      <c r="BY77" s="859"/>
      <c r="BZ77" s="859"/>
      <c r="CA77" s="859"/>
      <c r="CB77" s="859"/>
      <c r="CC77" s="859"/>
      <c r="CD77" s="859"/>
      <c r="CE77" s="859"/>
      <c r="CF77" s="859"/>
      <c r="CG77" s="864"/>
      <c r="CH77" s="861"/>
      <c r="CI77" s="862"/>
      <c r="CJ77" s="862"/>
      <c r="CK77" s="862"/>
      <c r="CL77" s="863"/>
      <c r="CM77" s="861"/>
      <c r="CN77" s="862"/>
      <c r="CO77" s="862"/>
      <c r="CP77" s="862"/>
      <c r="CQ77" s="863"/>
      <c r="CR77" s="861"/>
      <c r="CS77" s="862"/>
      <c r="CT77" s="862"/>
      <c r="CU77" s="862"/>
      <c r="CV77" s="863"/>
      <c r="CW77" s="861"/>
      <c r="CX77" s="862"/>
      <c r="CY77" s="862"/>
      <c r="CZ77" s="862"/>
      <c r="DA77" s="863"/>
      <c r="DB77" s="861"/>
      <c r="DC77" s="862"/>
      <c r="DD77" s="862"/>
      <c r="DE77" s="862"/>
      <c r="DF77" s="863"/>
      <c r="DG77" s="861"/>
      <c r="DH77" s="862"/>
      <c r="DI77" s="862"/>
      <c r="DJ77" s="862"/>
      <c r="DK77" s="863"/>
      <c r="DL77" s="861"/>
      <c r="DM77" s="862"/>
      <c r="DN77" s="862"/>
      <c r="DO77" s="862"/>
      <c r="DP77" s="863"/>
      <c r="DQ77" s="861"/>
      <c r="DR77" s="862"/>
      <c r="DS77" s="862"/>
      <c r="DT77" s="862"/>
      <c r="DU77" s="863"/>
      <c r="DV77" s="858"/>
      <c r="DW77" s="859"/>
      <c r="DX77" s="859"/>
      <c r="DY77" s="859"/>
      <c r="DZ77" s="860"/>
      <c r="EA77" s="230"/>
    </row>
    <row r="78" spans="1:131" ht="26.25" customHeight="1" x14ac:dyDescent="0.15">
      <c r="A78" s="238">
        <v>11</v>
      </c>
      <c r="B78" s="872" t="s">
        <v>572</v>
      </c>
      <c r="C78" s="873"/>
      <c r="D78" s="873"/>
      <c r="E78" s="873"/>
      <c r="F78" s="873"/>
      <c r="G78" s="873"/>
      <c r="H78" s="873"/>
      <c r="I78" s="873"/>
      <c r="J78" s="873"/>
      <c r="K78" s="873"/>
      <c r="L78" s="873"/>
      <c r="M78" s="873"/>
      <c r="N78" s="873"/>
      <c r="O78" s="873"/>
      <c r="P78" s="874"/>
      <c r="Q78" s="875">
        <v>311</v>
      </c>
      <c r="R78" s="832"/>
      <c r="S78" s="832"/>
      <c r="T78" s="832"/>
      <c r="U78" s="832"/>
      <c r="V78" s="832">
        <v>299</v>
      </c>
      <c r="W78" s="832"/>
      <c r="X78" s="832"/>
      <c r="Y78" s="832"/>
      <c r="Z78" s="832"/>
      <c r="AA78" s="832">
        <v>13</v>
      </c>
      <c r="AB78" s="832"/>
      <c r="AC78" s="832"/>
      <c r="AD78" s="832"/>
      <c r="AE78" s="832"/>
      <c r="AF78" s="832">
        <v>13</v>
      </c>
      <c r="AG78" s="832"/>
      <c r="AH78" s="832"/>
      <c r="AI78" s="832"/>
      <c r="AJ78" s="832"/>
      <c r="AK78" s="832" t="s">
        <v>491</v>
      </c>
      <c r="AL78" s="832"/>
      <c r="AM78" s="832"/>
      <c r="AN78" s="832"/>
      <c r="AO78" s="832"/>
      <c r="AP78" s="832">
        <v>0</v>
      </c>
      <c r="AQ78" s="832"/>
      <c r="AR78" s="832"/>
      <c r="AS78" s="832"/>
      <c r="AT78" s="832"/>
      <c r="AU78" s="832" t="s">
        <v>491</v>
      </c>
      <c r="AV78" s="832"/>
      <c r="AW78" s="832"/>
      <c r="AX78" s="832"/>
      <c r="AY78" s="832"/>
      <c r="AZ78" s="829"/>
      <c r="BA78" s="829"/>
      <c r="BB78" s="829"/>
      <c r="BC78" s="829"/>
      <c r="BD78" s="830"/>
      <c r="BE78" s="241"/>
      <c r="BF78" s="241"/>
      <c r="BG78" s="241"/>
      <c r="BH78" s="241"/>
      <c r="BI78" s="241"/>
      <c r="BJ78" s="230"/>
      <c r="BK78" s="230"/>
      <c r="BL78" s="230"/>
      <c r="BM78" s="230"/>
      <c r="BN78" s="230"/>
      <c r="BO78" s="241"/>
      <c r="BP78" s="241"/>
      <c r="BQ78" s="238">
        <v>72</v>
      </c>
      <c r="BR78" s="243"/>
      <c r="BS78" s="858"/>
      <c r="BT78" s="859"/>
      <c r="BU78" s="859"/>
      <c r="BV78" s="859"/>
      <c r="BW78" s="859"/>
      <c r="BX78" s="859"/>
      <c r="BY78" s="859"/>
      <c r="BZ78" s="859"/>
      <c r="CA78" s="859"/>
      <c r="CB78" s="859"/>
      <c r="CC78" s="859"/>
      <c r="CD78" s="859"/>
      <c r="CE78" s="859"/>
      <c r="CF78" s="859"/>
      <c r="CG78" s="864"/>
      <c r="CH78" s="861"/>
      <c r="CI78" s="862"/>
      <c r="CJ78" s="862"/>
      <c r="CK78" s="862"/>
      <c r="CL78" s="863"/>
      <c r="CM78" s="861"/>
      <c r="CN78" s="862"/>
      <c r="CO78" s="862"/>
      <c r="CP78" s="862"/>
      <c r="CQ78" s="863"/>
      <c r="CR78" s="861"/>
      <c r="CS78" s="862"/>
      <c r="CT78" s="862"/>
      <c r="CU78" s="862"/>
      <c r="CV78" s="863"/>
      <c r="CW78" s="861"/>
      <c r="CX78" s="862"/>
      <c r="CY78" s="862"/>
      <c r="CZ78" s="862"/>
      <c r="DA78" s="863"/>
      <c r="DB78" s="861"/>
      <c r="DC78" s="862"/>
      <c r="DD78" s="862"/>
      <c r="DE78" s="862"/>
      <c r="DF78" s="863"/>
      <c r="DG78" s="861"/>
      <c r="DH78" s="862"/>
      <c r="DI78" s="862"/>
      <c r="DJ78" s="862"/>
      <c r="DK78" s="863"/>
      <c r="DL78" s="861"/>
      <c r="DM78" s="862"/>
      <c r="DN78" s="862"/>
      <c r="DO78" s="862"/>
      <c r="DP78" s="863"/>
      <c r="DQ78" s="861"/>
      <c r="DR78" s="862"/>
      <c r="DS78" s="862"/>
      <c r="DT78" s="862"/>
      <c r="DU78" s="863"/>
      <c r="DV78" s="858"/>
      <c r="DW78" s="859"/>
      <c r="DX78" s="859"/>
      <c r="DY78" s="859"/>
      <c r="DZ78" s="860"/>
      <c r="EA78" s="230"/>
    </row>
    <row r="79" spans="1:131" ht="26.25" customHeight="1" x14ac:dyDescent="0.15">
      <c r="A79" s="238">
        <v>12</v>
      </c>
      <c r="B79" s="872" t="s">
        <v>573</v>
      </c>
      <c r="C79" s="873"/>
      <c r="D79" s="873"/>
      <c r="E79" s="873"/>
      <c r="F79" s="873"/>
      <c r="G79" s="873"/>
      <c r="H79" s="873"/>
      <c r="I79" s="873"/>
      <c r="J79" s="873"/>
      <c r="K79" s="873"/>
      <c r="L79" s="873"/>
      <c r="M79" s="873"/>
      <c r="N79" s="873"/>
      <c r="O79" s="873"/>
      <c r="P79" s="874"/>
      <c r="Q79" s="875">
        <v>110</v>
      </c>
      <c r="R79" s="832"/>
      <c r="S79" s="832"/>
      <c r="T79" s="832"/>
      <c r="U79" s="832"/>
      <c r="V79" s="832">
        <v>102</v>
      </c>
      <c r="W79" s="832"/>
      <c r="X79" s="832"/>
      <c r="Y79" s="832"/>
      <c r="Z79" s="832"/>
      <c r="AA79" s="832">
        <v>8</v>
      </c>
      <c r="AB79" s="832"/>
      <c r="AC79" s="832"/>
      <c r="AD79" s="832"/>
      <c r="AE79" s="832"/>
      <c r="AF79" s="832">
        <v>8</v>
      </c>
      <c r="AG79" s="832"/>
      <c r="AH79" s="832"/>
      <c r="AI79" s="832"/>
      <c r="AJ79" s="832"/>
      <c r="AK79" s="832" t="s">
        <v>491</v>
      </c>
      <c r="AL79" s="832"/>
      <c r="AM79" s="832"/>
      <c r="AN79" s="832"/>
      <c r="AO79" s="832"/>
      <c r="AP79" s="832" t="s">
        <v>491</v>
      </c>
      <c r="AQ79" s="832"/>
      <c r="AR79" s="832"/>
      <c r="AS79" s="832"/>
      <c r="AT79" s="832"/>
      <c r="AU79" s="832" t="s">
        <v>491</v>
      </c>
      <c r="AV79" s="832"/>
      <c r="AW79" s="832"/>
      <c r="AX79" s="832"/>
      <c r="AY79" s="832"/>
      <c r="AZ79" s="829"/>
      <c r="BA79" s="829"/>
      <c r="BB79" s="829"/>
      <c r="BC79" s="829"/>
      <c r="BD79" s="830"/>
      <c r="BE79" s="241"/>
      <c r="BF79" s="241"/>
      <c r="BG79" s="241"/>
      <c r="BH79" s="241"/>
      <c r="BI79" s="241"/>
      <c r="BJ79" s="230"/>
      <c r="BK79" s="230"/>
      <c r="BL79" s="230"/>
      <c r="BM79" s="230"/>
      <c r="BN79" s="230"/>
      <c r="BO79" s="241"/>
      <c r="BP79" s="241"/>
      <c r="BQ79" s="238">
        <v>73</v>
      </c>
      <c r="BR79" s="243"/>
      <c r="BS79" s="858"/>
      <c r="BT79" s="859"/>
      <c r="BU79" s="859"/>
      <c r="BV79" s="859"/>
      <c r="BW79" s="859"/>
      <c r="BX79" s="859"/>
      <c r="BY79" s="859"/>
      <c r="BZ79" s="859"/>
      <c r="CA79" s="859"/>
      <c r="CB79" s="859"/>
      <c r="CC79" s="859"/>
      <c r="CD79" s="859"/>
      <c r="CE79" s="859"/>
      <c r="CF79" s="859"/>
      <c r="CG79" s="864"/>
      <c r="CH79" s="861"/>
      <c r="CI79" s="862"/>
      <c r="CJ79" s="862"/>
      <c r="CK79" s="862"/>
      <c r="CL79" s="863"/>
      <c r="CM79" s="861"/>
      <c r="CN79" s="862"/>
      <c r="CO79" s="862"/>
      <c r="CP79" s="862"/>
      <c r="CQ79" s="863"/>
      <c r="CR79" s="861"/>
      <c r="CS79" s="862"/>
      <c r="CT79" s="862"/>
      <c r="CU79" s="862"/>
      <c r="CV79" s="863"/>
      <c r="CW79" s="861"/>
      <c r="CX79" s="862"/>
      <c r="CY79" s="862"/>
      <c r="CZ79" s="862"/>
      <c r="DA79" s="863"/>
      <c r="DB79" s="861"/>
      <c r="DC79" s="862"/>
      <c r="DD79" s="862"/>
      <c r="DE79" s="862"/>
      <c r="DF79" s="863"/>
      <c r="DG79" s="861"/>
      <c r="DH79" s="862"/>
      <c r="DI79" s="862"/>
      <c r="DJ79" s="862"/>
      <c r="DK79" s="863"/>
      <c r="DL79" s="861"/>
      <c r="DM79" s="862"/>
      <c r="DN79" s="862"/>
      <c r="DO79" s="862"/>
      <c r="DP79" s="863"/>
      <c r="DQ79" s="861"/>
      <c r="DR79" s="862"/>
      <c r="DS79" s="862"/>
      <c r="DT79" s="862"/>
      <c r="DU79" s="863"/>
      <c r="DV79" s="858"/>
      <c r="DW79" s="859"/>
      <c r="DX79" s="859"/>
      <c r="DY79" s="859"/>
      <c r="DZ79" s="860"/>
      <c r="EA79" s="230"/>
    </row>
    <row r="80" spans="1:131" ht="26.25" customHeight="1" x14ac:dyDescent="0.15">
      <c r="A80" s="238">
        <v>13</v>
      </c>
      <c r="B80" s="872" t="s">
        <v>574</v>
      </c>
      <c r="C80" s="873"/>
      <c r="D80" s="873"/>
      <c r="E80" s="873"/>
      <c r="F80" s="873"/>
      <c r="G80" s="873"/>
      <c r="H80" s="873"/>
      <c r="I80" s="873"/>
      <c r="J80" s="873"/>
      <c r="K80" s="873"/>
      <c r="L80" s="873"/>
      <c r="M80" s="873"/>
      <c r="N80" s="873"/>
      <c r="O80" s="873"/>
      <c r="P80" s="874"/>
      <c r="Q80" s="875">
        <v>158054</v>
      </c>
      <c r="R80" s="832"/>
      <c r="S80" s="832"/>
      <c r="T80" s="832"/>
      <c r="U80" s="832"/>
      <c r="V80" s="832">
        <v>156982</v>
      </c>
      <c r="W80" s="832"/>
      <c r="X80" s="832"/>
      <c r="Y80" s="832"/>
      <c r="Z80" s="832"/>
      <c r="AA80" s="832">
        <v>1071</v>
      </c>
      <c r="AB80" s="832"/>
      <c r="AC80" s="832"/>
      <c r="AD80" s="832"/>
      <c r="AE80" s="832"/>
      <c r="AF80" s="832">
        <v>1071</v>
      </c>
      <c r="AG80" s="832"/>
      <c r="AH80" s="832"/>
      <c r="AI80" s="832"/>
      <c r="AJ80" s="832"/>
      <c r="AK80" s="832" t="s">
        <v>491</v>
      </c>
      <c r="AL80" s="832"/>
      <c r="AM80" s="832"/>
      <c r="AN80" s="832"/>
      <c r="AO80" s="832"/>
      <c r="AP80" s="832" t="s">
        <v>491</v>
      </c>
      <c r="AQ80" s="832"/>
      <c r="AR80" s="832"/>
      <c r="AS80" s="832"/>
      <c r="AT80" s="832"/>
      <c r="AU80" s="832" t="s">
        <v>491</v>
      </c>
      <c r="AV80" s="832"/>
      <c r="AW80" s="832"/>
      <c r="AX80" s="832"/>
      <c r="AY80" s="832"/>
      <c r="AZ80" s="829"/>
      <c r="BA80" s="829"/>
      <c r="BB80" s="829"/>
      <c r="BC80" s="829"/>
      <c r="BD80" s="830"/>
      <c r="BE80" s="241"/>
      <c r="BF80" s="241"/>
      <c r="BG80" s="241"/>
      <c r="BH80" s="241"/>
      <c r="BI80" s="241"/>
      <c r="BJ80" s="241"/>
      <c r="BK80" s="241"/>
      <c r="BL80" s="241"/>
      <c r="BM80" s="241"/>
      <c r="BN80" s="241"/>
      <c r="BO80" s="241"/>
      <c r="BP80" s="241"/>
      <c r="BQ80" s="238">
        <v>74</v>
      </c>
      <c r="BR80" s="243"/>
      <c r="BS80" s="858"/>
      <c r="BT80" s="859"/>
      <c r="BU80" s="859"/>
      <c r="BV80" s="859"/>
      <c r="BW80" s="859"/>
      <c r="BX80" s="859"/>
      <c r="BY80" s="859"/>
      <c r="BZ80" s="859"/>
      <c r="CA80" s="859"/>
      <c r="CB80" s="859"/>
      <c r="CC80" s="859"/>
      <c r="CD80" s="859"/>
      <c r="CE80" s="859"/>
      <c r="CF80" s="859"/>
      <c r="CG80" s="864"/>
      <c r="CH80" s="861"/>
      <c r="CI80" s="862"/>
      <c r="CJ80" s="862"/>
      <c r="CK80" s="862"/>
      <c r="CL80" s="863"/>
      <c r="CM80" s="861"/>
      <c r="CN80" s="862"/>
      <c r="CO80" s="862"/>
      <c r="CP80" s="862"/>
      <c r="CQ80" s="863"/>
      <c r="CR80" s="861"/>
      <c r="CS80" s="862"/>
      <c r="CT80" s="862"/>
      <c r="CU80" s="862"/>
      <c r="CV80" s="863"/>
      <c r="CW80" s="861"/>
      <c r="CX80" s="862"/>
      <c r="CY80" s="862"/>
      <c r="CZ80" s="862"/>
      <c r="DA80" s="863"/>
      <c r="DB80" s="861"/>
      <c r="DC80" s="862"/>
      <c r="DD80" s="862"/>
      <c r="DE80" s="862"/>
      <c r="DF80" s="863"/>
      <c r="DG80" s="861"/>
      <c r="DH80" s="862"/>
      <c r="DI80" s="862"/>
      <c r="DJ80" s="862"/>
      <c r="DK80" s="863"/>
      <c r="DL80" s="861"/>
      <c r="DM80" s="862"/>
      <c r="DN80" s="862"/>
      <c r="DO80" s="862"/>
      <c r="DP80" s="863"/>
      <c r="DQ80" s="861"/>
      <c r="DR80" s="862"/>
      <c r="DS80" s="862"/>
      <c r="DT80" s="862"/>
      <c r="DU80" s="863"/>
      <c r="DV80" s="858"/>
      <c r="DW80" s="859"/>
      <c r="DX80" s="859"/>
      <c r="DY80" s="859"/>
      <c r="DZ80" s="860"/>
      <c r="EA80" s="230"/>
    </row>
    <row r="81" spans="1:131" ht="26.25" customHeight="1" x14ac:dyDescent="0.15">
      <c r="A81" s="238">
        <v>14</v>
      </c>
      <c r="B81" s="872" t="s">
        <v>575</v>
      </c>
      <c r="C81" s="873"/>
      <c r="D81" s="873"/>
      <c r="E81" s="873"/>
      <c r="F81" s="873"/>
      <c r="G81" s="873"/>
      <c r="H81" s="873"/>
      <c r="I81" s="873"/>
      <c r="J81" s="873"/>
      <c r="K81" s="873"/>
      <c r="L81" s="873"/>
      <c r="M81" s="873"/>
      <c r="N81" s="873"/>
      <c r="O81" s="873"/>
      <c r="P81" s="874"/>
      <c r="Q81" s="875">
        <v>13288</v>
      </c>
      <c r="R81" s="832"/>
      <c r="S81" s="832"/>
      <c r="T81" s="832"/>
      <c r="U81" s="832"/>
      <c r="V81" s="832">
        <v>13247</v>
      </c>
      <c r="W81" s="832"/>
      <c r="X81" s="832"/>
      <c r="Y81" s="832"/>
      <c r="Z81" s="832"/>
      <c r="AA81" s="832">
        <v>41</v>
      </c>
      <c r="AB81" s="832"/>
      <c r="AC81" s="832"/>
      <c r="AD81" s="832"/>
      <c r="AE81" s="832"/>
      <c r="AF81" s="832">
        <v>4577</v>
      </c>
      <c r="AG81" s="832"/>
      <c r="AH81" s="832"/>
      <c r="AI81" s="832"/>
      <c r="AJ81" s="832"/>
      <c r="AK81" s="832" t="s">
        <v>491</v>
      </c>
      <c r="AL81" s="832"/>
      <c r="AM81" s="832"/>
      <c r="AN81" s="832"/>
      <c r="AO81" s="832"/>
      <c r="AP81" s="832">
        <v>4714</v>
      </c>
      <c r="AQ81" s="832"/>
      <c r="AR81" s="832"/>
      <c r="AS81" s="832"/>
      <c r="AT81" s="832"/>
      <c r="AU81" s="832">
        <v>584</v>
      </c>
      <c r="AV81" s="832"/>
      <c r="AW81" s="832"/>
      <c r="AX81" s="832"/>
      <c r="AY81" s="832"/>
      <c r="AZ81" s="829"/>
      <c r="BA81" s="829"/>
      <c r="BB81" s="829"/>
      <c r="BC81" s="829"/>
      <c r="BD81" s="830"/>
      <c r="BE81" s="241"/>
      <c r="BF81" s="241"/>
      <c r="BG81" s="241"/>
      <c r="BH81" s="241"/>
      <c r="BI81" s="241"/>
      <c r="BJ81" s="241"/>
      <c r="BK81" s="241"/>
      <c r="BL81" s="241"/>
      <c r="BM81" s="241"/>
      <c r="BN81" s="241"/>
      <c r="BO81" s="241"/>
      <c r="BP81" s="241"/>
      <c r="BQ81" s="238">
        <v>75</v>
      </c>
      <c r="BR81" s="243"/>
      <c r="BS81" s="858"/>
      <c r="BT81" s="859"/>
      <c r="BU81" s="859"/>
      <c r="BV81" s="859"/>
      <c r="BW81" s="859"/>
      <c r="BX81" s="859"/>
      <c r="BY81" s="859"/>
      <c r="BZ81" s="859"/>
      <c r="CA81" s="859"/>
      <c r="CB81" s="859"/>
      <c r="CC81" s="859"/>
      <c r="CD81" s="859"/>
      <c r="CE81" s="859"/>
      <c r="CF81" s="859"/>
      <c r="CG81" s="864"/>
      <c r="CH81" s="861"/>
      <c r="CI81" s="862"/>
      <c r="CJ81" s="862"/>
      <c r="CK81" s="862"/>
      <c r="CL81" s="863"/>
      <c r="CM81" s="861"/>
      <c r="CN81" s="862"/>
      <c r="CO81" s="862"/>
      <c r="CP81" s="862"/>
      <c r="CQ81" s="863"/>
      <c r="CR81" s="861"/>
      <c r="CS81" s="862"/>
      <c r="CT81" s="862"/>
      <c r="CU81" s="862"/>
      <c r="CV81" s="863"/>
      <c r="CW81" s="861"/>
      <c r="CX81" s="862"/>
      <c r="CY81" s="862"/>
      <c r="CZ81" s="862"/>
      <c r="DA81" s="863"/>
      <c r="DB81" s="861"/>
      <c r="DC81" s="862"/>
      <c r="DD81" s="862"/>
      <c r="DE81" s="862"/>
      <c r="DF81" s="863"/>
      <c r="DG81" s="861"/>
      <c r="DH81" s="862"/>
      <c r="DI81" s="862"/>
      <c r="DJ81" s="862"/>
      <c r="DK81" s="863"/>
      <c r="DL81" s="861"/>
      <c r="DM81" s="862"/>
      <c r="DN81" s="862"/>
      <c r="DO81" s="862"/>
      <c r="DP81" s="863"/>
      <c r="DQ81" s="861"/>
      <c r="DR81" s="862"/>
      <c r="DS81" s="862"/>
      <c r="DT81" s="862"/>
      <c r="DU81" s="863"/>
      <c r="DV81" s="858"/>
      <c r="DW81" s="859"/>
      <c r="DX81" s="859"/>
      <c r="DY81" s="859"/>
      <c r="DZ81" s="860"/>
      <c r="EA81" s="230"/>
    </row>
    <row r="82" spans="1:131" ht="26.25" customHeight="1" x14ac:dyDescent="0.15">
      <c r="A82" s="238">
        <v>15</v>
      </c>
      <c r="B82" s="872"/>
      <c r="C82" s="873"/>
      <c r="D82" s="873"/>
      <c r="E82" s="873"/>
      <c r="F82" s="873"/>
      <c r="G82" s="873"/>
      <c r="H82" s="873"/>
      <c r="I82" s="873"/>
      <c r="J82" s="873"/>
      <c r="K82" s="873"/>
      <c r="L82" s="873"/>
      <c r="M82" s="873"/>
      <c r="N82" s="873"/>
      <c r="O82" s="873"/>
      <c r="P82" s="874"/>
      <c r="Q82" s="875"/>
      <c r="R82" s="832"/>
      <c r="S82" s="832"/>
      <c r="T82" s="832"/>
      <c r="U82" s="832"/>
      <c r="V82" s="832"/>
      <c r="W82" s="832"/>
      <c r="X82" s="832"/>
      <c r="Y82" s="832"/>
      <c r="Z82" s="832"/>
      <c r="AA82" s="832"/>
      <c r="AB82" s="832"/>
      <c r="AC82" s="832"/>
      <c r="AD82" s="832"/>
      <c r="AE82" s="832"/>
      <c r="AF82" s="832"/>
      <c r="AG82" s="832"/>
      <c r="AH82" s="832"/>
      <c r="AI82" s="832"/>
      <c r="AJ82" s="832"/>
      <c r="AK82" s="832"/>
      <c r="AL82" s="832"/>
      <c r="AM82" s="832"/>
      <c r="AN82" s="832"/>
      <c r="AO82" s="832"/>
      <c r="AP82" s="832"/>
      <c r="AQ82" s="832"/>
      <c r="AR82" s="832"/>
      <c r="AS82" s="832"/>
      <c r="AT82" s="832"/>
      <c r="AU82" s="832"/>
      <c r="AV82" s="832"/>
      <c r="AW82" s="832"/>
      <c r="AX82" s="832"/>
      <c r="AY82" s="832"/>
      <c r="AZ82" s="829"/>
      <c r="BA82" s="829"/>
      <c r="BB82" s="829"/>
      <c r="BC82" s="829"/>
      <c r="BD82" s="830"/>
      <c r="BE82" s="241"/>
      <c r="BF82" s="241"/>
      <c r="BG82" s="241"/>
      <c r="BH82" s="241"/>
      <c r="BI82" s="241"/>
      <c r="BJ82" s="241"/>
      <c r="BK82" s="241"/>
      <c r="BL82" s="241"/>
      <c r="BM82" s="241"/>
      <c r="BN82" s="241"/>
      <c r="BO82" s="241"/>
      <c r="BP82" s="241"/>
      <c r="BQ82" s="238">
        <v>76</v>
      </c>
      <c r="BR82" s="243"/>
      <c r="BS82" s="858"/>
      <c r="BT82" s="859"/>
      <c r="BU82" s="859"/>
      <c r="BV82" s="859"/>
      <c r="BW82" s="859"/>
      <c r="BX82" s="859"/>
      <c r="BY82" s="859"/>
      <c r="BZ82" s="859"/>
      <c r="CA82" s="859"/>
      <c r="CB82" s="859"/>
      <c r="CC82" s="859"/>
      <c r="CD82" s="859"/>
      <c r="CE82" s="859"/>
      <c r="CF82" s="859"/>
      <c r="CG82" s="864"/>
      <c r="CH82" s="861"/>
      <c r="CI82" s="862"/>
      <c r="CJ82" s="862"/>
      <c r="CK82" s="862"/>
      <c r="CL82" s="863"/>
      <c r="CM82" s="861"/>
      <c r="CN82" s="862"/>
      <c r="CO82" s="862"/>
      <c r="CP82" s="862"/>
      <c r="CQ82" s="863"/>
      <c r="CR82" s="861"/>
      <c r="CS82" s="862"/>
      <c r="CT82" s="862"/>
      <c r="CU82" s="862"/>
      <c r="CV82" s="863"/>
      <c r="CW82" s="861"/>
      <c r="CX82" s="862"/>
      <c r="CY82" s="862"/>
      <c r="CZ82" s="862"/>
      <c r="DA82" s="863"/>
      <c r="DB82" s="861"/>
      <c r="DC82" s="862"/>
      <c r="DD82" s="862"/>
      <c r="DE82" s="862"/>
      <c r="DF82" s="863"/>
      <c r="DG82" s="861"/>
      <c r="DH82" s="862"/>
      <c r="DI82" s="862"/>
      <c r="DJ82" s="862"/>
      <c r="DK82" s="863"/>
      <c r="DL82" s="861"/>
      <c r="DM82" s="862"/>
      <c r="DN82" s="862"/>
      <c r="DO82" s="862"/>
      <c r="DP82" s="863"/>
      <c r="DQ82" s="861"/>
      <c r="DR82" s="862"/>
      <c r="DS82" s="862"/>
      <c r="DT82" s="862"/>
      <c r="DU82" s="863"/>
      <c r="DV82" s="858"/>
      <c r="DW82" s="859"/>
      <c r="DX82" s="859"/>
      <c r="DY82" s="859"/>
      <c r="DZ82" s="860"/>
      <c r="EA82" s="230"/>
    </row>
    <row r="83" spans="1:131" ht="26.25" customHeight="1" x14ac:dyDescent="0.15">
      <c r="A83" s="238">
        <v>16</v>
      </c>
      <c r="B83" s="872"/>
      <c r="C83" s="873"/>
      <c r="D83" s="873"/>
      <c r="E83" s="873"/>
      <c r="F83" s="873"/>
      <c r="G83" s="873"/>
      <c r="H83" s="873"/>
      <c r="I83" s="873"/>
      <c r="J83" s="873"/>
      <c r="K83" s="873"/>
      <c r="L83" s="873"/>
      <c r="M83" s="873"/>
      <c r="N83" s="873"/>
      <c r="O83" s="873"/>
      <c r="P83" s="874"/>
      <c r="Q83" s="875"/>
      <c r="R83" s="832"/>
      <c r="S83" s="832"/>
      <c r="T83" s="832"/>
      <c r="U83" s="832"/>
      <c r="V83" s="832"/>
      <c r="W83" s="832"/>
      <c r="X83" s="832"/>
      <c r="Y83" s="832"/>
      <c r="Z83" s="832"/>
      <c r="AA83" s="832"/>
      <c r="AB83" s="832"/>
      <c r="AC83" s="832"/>
      <c r="AD83" s="832"/>
      <c r="AE83" s="832"/>
      <c r="AF83" s="832"/>
      <c r="AG83" s="832"/>
      <c r="AH83" s="832"/>
      <c r="AI83" s="832"/>
      <c r="AJ83" s="832"/>
      <c r="AK83" s="832"/>
      <c r="AL83" s="832"/>
      <c r="AM83" s="832"/>
      <c r="AN83" s="832"/>
      <c r="AO83" s="832"/>
      <c r="AP83" s="832"/>
      <c r="AQ83" s="832"/>
      <c r="AR83" s="832"/>
      <c r="AS83" s="832"/>
      <c r="AT83" s="832"/>
      <c r="AU83" s="832"/>
      <c r="AV83" s="832"/>
      <c r="AW83" s="832"/>
      <c r="AX83" s="832"/>
      <c r="AY83" s="832"/>
      <c r="AZ83" s="829"/>
      <c r="BA83" s="829"/>
      <c r="BB83" s="829"/>
      <c r="BC83" s="829"/>
      <c r="BD83" s="830"/>
      <c r="BE83" s="241"/>
      <c r="BF83" s="241"/>
      <c r="BG83" s="241"/>
      <c r="BH83" s="241"/>
      <c r="BI83" s="241"/>
      <c r="BJ83" s="241"/>
      <c r="BK83" s="241"/>
      <c r="BL83" s="241"/>
      <c r="BM83" s="241"/>
      <c r="BN83" s="241"/>
      <c r="BO83" s="241"/>
      <c r="BP83" s="241"/>
      <c r="BQ83" s="238">
        <v>77</v>
      </c>
      <c r="BR83" s="243"/>
      <c r="BS83" s="858"/>
      <c r="BT83" s="859"/>
      <c r="BU83" s="859"/>
      <c r="BV83" s="859"/>
      <c r="BW83" s="859"/>
      <c r="BX83" s="859"/>
      <c r="BY83" s="859"/>
      <c r="BZ83" s="859"/>
      <c r="CA83" s="859"/>
      <c r="CB83" s="859"/>
      <c r="CC83" s="859"/>
      <c r="CD83" s="859"/>
      <c r="CE83" s="859"/>
      <c r="CF83" s="859"/>
      <c r="CG83" s="864"/>
      <c r="CH83" s="861"/>
      <c r="CI83" s="862"/>
      <c r="CJ83" s="862"/>
      <c r="CK83" s="862"/>
      <c r="CL83" s="863"/>
      <c r="CM83" s="861"/>
      <c r="CN83" s="862"/>
      <c r="CO83" s="862"/>
      <c r="CP83" s="862"/>
      <c r="CQ83" s="863"/>
      <c r="CR83" s="861"/>
      <c r="CS83" s="862"/>
      <c r="CT83" s="862"/>
      <c r="CU83" s="862"/>
      <c r="CV83" s="863"/>
      <c r="CW83" s="861"/>
      <c r="CX83" s="862"/>
      <c r="CY83" s="862"/>
      <c r="CZ83" s="862"/>
      <c r="DA83" s="863"/>
      <c r="DB83" s="861"/>
      <c r="DC83" s="862"/>
      <c r="DD83" s="862"/>
      <c r="DE83" s="862"/>
      <c r="DF83" s="863"/>
      <c r="DG83" s="861"/>
      <c r="DH83" s="862"/>
      <c r="DI83" s="862"/>
      <c r="DJ83" s="862"/>
      <c r="DK83" s="863"/>
      <c r="DL83" s="861"/>
      <c r="DM83" s="862"/>
      <c r="DN83" s="862"/>
      <c r="DO83" s="862"/>
      <c r="DP83" s="863"/>
      <c r="DQ83" s="861"/>
      <c r="DR83" s="862"/>
      <c r="DS83" s="862"/>
      <c r="DT83" s="862"/>
      <c r="DU83" s="863"/>
      <c r="DV83" s="858"/>
      <c r="DW83" s="859"/>
      <c r="DX83" s="859"/>
      <c r="DY83" s="859"/>
      <c r="DZ83" s="860"/>
      <c r="EA83" s="230"/>
    </row>
    <row r="84" spans="1:131" ht="26.25" customHeight="1" x14ac:dyDescent="0.15">
      <c r="A84" s="238">
        <v>17</v>
      </c>
      <c r="B84" s="872"/>
      <c r="C84" s="873"/>
      <c r="D84" s="873"/>
      <c r="E84" s="873"/>
      <c r="F84" s="873"/>
      <c r="G84" s="873"/>
      <c r="H84" s="873"/>
      <c r="I84" s="873"/>
      <c r="J84" s="873"/>
      <c r="K84" s="873"/>
      <c r="L84" s="873"/>
      <c r="M84" s="873"/>
      <c r="N84" s="873"/>
      <c r="O84" s="873"/>
      <c r="P84" s="874"/>
      <c r="Q84" s="875"/>
      <c r="R84" s="832"/>
      <c r="S84" s="832"/>
      <c r="T84" s="832"/>
      <c r="U84" s="832"/>
      <c r="V84" s="832"/>
      <c r="W84" s="832"/>
      <c r="X84" s="832"/>
      <c r="Y84" s="832"/>
      <c r="Z84" s="832"/>
      <c r="AA84" s="832"/>
      <c r="AB84" s="832"/>
      <c r="AC84" s="832"/>
      <c r="AD84" s="832"/>
      <c r="AE84" s="832"/>
      <c r="AF84" s="832"/>
      <c r="AG84" s="832"/>
      <c r="AH84" s="832"/>
      <c r="AI84" s="832"/>
      <c r="AJ84" s="832"/>
      <c r="AK84" s="832"/>
      <c r="AL84" s="832"/>
      <c r="AM84" s="832"/>
      <c r="AN84" s="832"/>
      <c r="AO84" s="832"/>
      <c r="AP84" s="832"/>
      <c r="AQ84" s="832"/>
      <c r="AR84" s="832"/>
      <c r="AS84" s="832"/>
      <c r="AT84" s="832"/>
      <c r="AU84" s="832"/>
      <c r="AV84" s="832"/>
      <c r="AW84" s="832"/>
      <c r="AX84" s="832"/>
      <c r="AY84" s="832"/>
      <c r="AZ84" s="829"/>
      <c r="BA84" s="829"/>
      <c r="BB84" s="829"/>
      <c r="BC84" s="829"/>
      <c r="BD84" s="830"/>
      <c r="BE84" s="241"/>
      <c r="BF84" s="241"/>
      <c r="BG84" s="241"/>
      <c r="BH84" s="241"/>
      <c r="BI84" s="241"/>
      <c r="BJ84" s="241"/>
      <c r="BK84" s="241"/>
      <c r="BL84" s="241"/>
      <c r="BM84" s="241"/>
      <c r="BN84" s="241"/>
      <c r="BO84" s="241"/>
      <c r="BP84" s="241"/>
      <c r="BQ84" s="238">
        <v>78</v>
      </c>
      <c r="BR84" s="243"/>
      <c r="BS84" s="858"/>
      <c r="BT84" s="859"/>
      <c r="BU84" s="859"/>
      <c r="BV84" s="859"/>
      <c r="BW84" s="859"/>
      <c r="BX84" s="859"/>
      <c r="BY84" s="859"/>
      <c r="BZ84" s="859"/>
      <c r="CA84" s="859"/>
      <c r="CB84" s="859"/>
      <c r="CC84" s="859"/>
      <c r="CD84" s="859"/>
      <c r="CE84" s="859"/>
      <c r="CF84" s="859"/>
      <c r="CG84" s="864"/>
      <c r="CH84" s="861"/>
      <c r="CI84" s="862"/>
      <c r="CJ84" s="862"/>
      <c r="CK84" s="862"/>
      <c r="CL84" s="863"/>
      <c r="CM84" s="861"/>
      <c r="CN84" s="862"/>
      <c r="CO84" s="862"/>
      <c r="CP84" s="862"/>
      <c r="CQ84" s="863"/>
      <c r="CR84" s="861"/>
      <c r="CS84" s="862"/>
      <c r="CT84" s="862"/>
      <c r="CU84" s="862"/>
      <c r="CV84" s="863"/>
      <c r="CW84" s="861"/>
      <c r="CX84" s="862"/>
      <c r="CY84" s="862"/>
      <c r="CZ84" s="862"/>
      <c r="DA84" s="863"/>
      <c r="DB84" s="861"/>
      <c r="DC84" s="862"/>
      <c r="DD84" s="862"/>
      <c r="DE84" s="862"/>
      <c r="DF84" s="863"/>
      <c r="DG84" s="861"/>
      <c r="DH84" s="862"/>
      <c r="DI84" s="862"/>
      <c r="DJ84" s="862"/>
      <c r="DK84" s="863"/>
      <c r="DL84" s="861"/>
      <c r="DM84" s="862"/>
      <c r="DN84" s="862"/>
      <c r="DO84" s="862"/>
      <c r="DP84" s="863"/>
      <c r="DQ84" s="861"/>
      <c r="DR84" s="862"/>
      <c r="DS84" s="862"/>
      <c r="DT84" s="862"/>
      <c r="DU84" s="863"/>
      <c r="DV84" s="858"/>
      <c r="DW84" s="859"/>
      <c r="DX84" s="859"/>
      <c r="DY84" s="859"/>
      <c r="DZ84" s="860"/>
      <c r="EA84" s="230"/>
    </row>
    <row r="85" spans="1:131" ht="26.25" customHeight="1" x14ac:dyDescent="0.15">
      <c r="A85" s="238">
        <v>18</v>
      </c>
      <c r="B85" s="872"/>
      <c r="C85" s="873"/>
      <c r="D85" s="873"/>
      <c r="E85" s="873"/>
      <c r="F85" s="873"/>
      <c r="G85" s="873"/>
      <c r="H85" s="873"/>
      <c r="I85" s="873"/>
      <c r="J85" s="873"/>
      <c r="K85" s="873"/>
      <c r="L85" s="873"/>
      <c r="M85" s="873"/>
      <c r="N85" s="873"/>
      <c r="O85" s="873"/>
      <c r="P85" s="874"/>
      <c r="Q85" s="875"/>
      <c r="R85" s="832"/>
      <c r="S85" s="832"/>
      <c r="T85" s="832"/>
      <c r="U85" s="832"/>
      <c r="V85" s="832"/>
      <c r="W85" s="832"/>
      <c r="X85" s="832"/>
      <c r="Y85" s="832"/>
      <c r="Z85" s="832"/>
      <c r="AA85" s="832"/>
      <c r="AB85" s="832"/>
      <c r="AC85" s="832"/>
      <c r="AD85" s="832"/>
      <c r="AE85" s="832"/>
      <c r="AF85" s="832"/>
      <c r="AG85" s="832"/>
      <c r="AH85" s="832"/>
      <c r="AI85" s="832"/>
      <c r="AJ85" s="832"/>
      <c r="AK85" s="832"/>
      <c r="AL85" s="832"/>
      <c r="AM85" s="832"/>
      <c r="AN85" s="832"/>
      <c r="AO85" s="832"/>
      <c r="AP85" s="832"/>
      <c r="AQ85" s="832"/>
      <c r="AR85" s="832"/>
      <c r="AS85" s="832"/>
      <c r="AT85" s="832"/>
      <c r="AU85" s="832"/>
      <c r="AV85" s="832"/>
      <c r="AW85" s="832"/>
      <c r="AX85" s="832"/>
      <c r="AY85" s="832"/>
      <c r="AZ85" s="829"/>
      <c r="BA85" s="829"/>
      <c r="BB85" s="829"/>
      <c r="BC85" s="829"/>
      <c r="BD85" s="830"/>
      <c r="BE85" s="241"/>
      <c r="BF85" s="241"/>
      <c r="BG85" s="241"/>
      <c r="BH85" s="241"/>
      <c r="BI85" s="241"/>
      <c r="BJ85" s="241"/>
      <c r="BK85" s="241"/>
      <c r="BL85" s="241"/>
      <c r="BM85" s="241"/>
      <c r="BN85" s="241"/>
      <c r="BO85" s="241"/>
      <c r="BP85" s="241"/>
      <c r="BQ85" s="238">
        <v>79</v>
      </c>
      <c r="BR85" s="243"/>
      <c r="BS85" s="858"/>
      <c r="BT85" s="859"/>
      <c r="BU85" s="859"/>
      <c r="BV85" s="859"/>
      <c r="BW85" s="859"/>
      <c r="BX85" s="859"/>
      <c r="BY85" s="859"/>
      <c r="BZ85" s="859"/>
      <c r="CA85" s="859"/>
      <c r="CB85" s="859"/>
      <c r="CC85" s="859"/>
      <c r="CD85" s="859"/>
      <c r="CE85" s="859"/>
      <c r="CF85" s="859"/>
      <c r="CG85" s="864"/>
      <c r="CH85" s="861"/>
      <c r="CI85" s="862"/>
      <c r="CJ85" s="862"/>
      <c r="CK85" s="862"/>
      <c r="CL85" s="863"/>
      <c r="CM85" s="861"/>
      <c r="CN85" s="862"/>
      <c r="CO85" s="862"/>
      <c r="CP85" s="862"/>
      <c r="CQ85" s="863"/>
      <c r="CR85" s="861"/>
      <c r="CS85" s="862"/>
      <c r="CT85" s="862"/>
      <c r="CU85" s="862"/>
      <c r="CV85" s="863"/>
      <c r="CW85" s="861"/>
      <c r="CX85" s="862"/>
      <c r="CY85" s="862"/>
      <c r="CZ85" s="862"/>
      <c r="DA85" s="863"/>
      <c r="DB85" s="861"/>
      <c r="DC85" s="862"/>
      <c r="DD85" s="862"/>
      <c r="DE85" s="862"/>
      <c r="DF85" s="863"/>
      <c r="DG85" s="861"/>
      <c r="DH85" s="862"/>
      <c r="DI85" s="862"/>
      <c r="DJ85" s="862"/>
      <c r="DK85" s="863"/>
      <c r="DL85" s="861"/>
      <c r="DM85" s="862"/>
      <c r="DN85" s="862"/>
      <c r="DO85" s="862"/>
      <c r="DP85" s="863"/>
      <c r="DQ85" s="861"/>
      <c r="DR85" s="862"/>
      <c r="DS85" s="862"/>
      <c r="DT85" s="862"/>
      <c r="DU85" s="863"/>
      <c r="DV85" s="858"/>
      <c r="DW85" s="859"/>
      <c r="DX85" s="859"/>
      <c r="DY85" s="859"/>
      <c r="DZ85" s="860"/>
      <c r="EA85" s="230"/>
    </row>
    <row r="86" spans="1:131" ht="26.25" customHeight="1" x14ac:dyDescent="0.15">
      <c r="A86" s="238">
        <v>19</v>
      </c>
      <c r="B86" s="872"/>
      <c r="C86" s="873"/>
      <c r="D86" s="873"/>
      <c r="E86" s="873"/>
      <c r="F86" s="873"/>
      <c r="G86" s="873"/>
      <c r="H86" s="873"/>
      <c r="I86" s="873"/>
      <c r="J86" s="873"/>
      <c r="K86" s="873"/>
      <c r="L86" s="873"/>
      <c r="M86" s="873"/>
      <c r="N86" s="873"/>
      <c r="O86" s="873"/>
      <c r="P86" s="874"/>
      <c r="Q86" s="875"/>
      <c r="R86" s="832"/>
      <c r="S86" s="832"/>
      <c r="T86" s="832"/>
      <c r="U86" s="832"/>
      <c r="V86" s="832"/>
      <c r="W86" s="832"/>
      <c r="X86" s="832"/>
      <c r="Y86" s="832"/>
      <c r="Z86" s="832"/>
      <c r="AA86" s="832"/>
      <c r="AB86" s="832"/>
      <c r="AC86" s="832"/>
      <c r="AD86" s="832"/>
      <c r="AE86" s="832"/>
      <c r="AF86" s="832"/>
      <c r="AG86" s="832"/>
      <c r="AH86" s="832"/>
      <c r="AI86" s="832"/>
      <c r="AJ86" s="832"/>
      <c r="AK86" s="832"/>
      <c r="AL86" s="832"/>
      <c r="AM86" s="832"/>
      <c r="AN86" s="832"/>
      <c r="AO86" s="832"/>
      <c r="AP86" s="832"/>
      <c r="AQ86" s="832"/>
      <c r="AR86" s="832"/>
      <c r="AS86" s="832"/>
      <c r="AT86" s="832"/>
      <c r="AU86" s="832"/>
      <c r="AV86" s="832"/>
      <c r="AW86" s="832"/>
      <c r="AX86" s="832"/>
      <c r="AY86" s="832"/>
      <c r="AZ86" s="829"/>
      <c r="BA86" s="829"/>
      <c r="BB86" s="829"/>
      <c r="BC86" s="829"/>
      <c r="BD86" s="830"/>
      <c r="BE86" s="241"/>
      <c r="BF86" s="241"/>
      <c r="BG86" s="241"/>
      <c r="BH86" s="241"/>
      <c r="BI86" s="241"/>
      <c r="BJ86" s="241"/>
      <c r="BK86" s="241"/>
      <c r="BL86" s="241"/>
      <c r="BM86" s="241"/>
      <c r="BN86" s="241"/>
      <c r="BO86" s="241"/>
      <c r="BP86" s="241"/>
      <c r="BQ86" s="238">
        <v>80</v>
      </c>
      <c r="BR86" s="243"/>
      <c r="BS86" s="858"/>
      <c r="BT86" s="859"/>
      <c r="BU86" s="859"/>
      <c r="BV86" s="859"/>
      <c r="BW86" s="859"/>
      <c r="BX86" s="859"/>
      <c r="BY86" s="859"/>
      <c r="BZ86" s="859"/>
      <c r="CA86" s="859"/>
      <c r="CB86" s="859"/>
      <c r="CC86" s="859"/>
      <c r="CD86" s="859"/>
      <c r="CE86" s="859"/>
      <c r="CF86" s="859"/>
      <c r="CG86" s="864"/>
      <c r="CH86" s="861"/>
      <c r="CI86" s="862"/>
      <c r="CJ86" s="862"/>
      <c r="CK86" s="862"/>
      <c r="CL86" s="863"/>
      <c r="CM86" s="861"/>
      <c r="CN86" s="862"/>
      <c r="CO86" s="862"/>
      <c r="CP86" s="862"/>
      <c r="CQ86" s="863"/>
      <c r="CR86" s="861"/>
      <c r="CS86" s="862"/>
      <c r="CT86" s="862"/>
      <c r="CU86" s="862"/>
      <c r="CV86" s="863"/>
      <c r="CW86" s="861"/>
      <c r="CX86" s="862"/>
      <c r="CY86" s="862"/>
      <c r="CZ86" s="862"/>
      <c r="DA86" s="863"/>
      <c r="DB86" s="861"/>
      <c r="DC86" s="862"/>
      <c r="DD86" s="862"/>
      <c r="DE86" s="862"/>
      <c r="DF86" s="863"/>
      <c r="DG86" s="861"/>
      <c r="DH86" s="862"/>
      <c r="DI86" s="862"/>
      <c r="DJ86" s="862"/>
      <c r="DK86" s="863"/>
      <c r="DL86" s="861"/>
      <c r="DM86" s="862"/>
      <c r="DN86" s="862"/>
      <c r="DO86" s="862"/>
      <c r="DP86" s="863"/>
      <c r="DQ86" s="861"/>
      <c r="DR86" s="862"/>
      <c r="DS86" s="862"/>
      <c r="DT86" s="862"/>
      <c r="DU86" s="863"/>
      <c r="DV86" s="858"/>
      <c r="DW86" s="859"/>
      <c r="DX86" s="859"/>
      <c r="DY86" s="859"/>
      <c r="DZ86" s="860"/>
      <c r="EA86" s="230"/>
    </row>
    <row r="87" spans="1:131" ht="26.25" customHeight="1" x14ac:dyDescent="0.15">
      <c r="A87" s="244">
        <v>20</v>
      </c>
      <c r="B87" s="879"/>
      <c r="C87" s="880"/>
      <c r="D87" s="880"/>
      <c r="E87" s="880"/>
      <c r="F87" s="880"/>
      <c r="G87" s="880"/>
      <c r="H87" s="880"/>
      <c r="I87" s="880"/>
      <c r="J87" s="880"/>
      <c r="K87" s="880"/>
      <c r="L87" s="880"/>
      <c r="M87" s="880"/>
      <c r="N87" s="880"/>
      <c r="O87" s="880"/>
      <c r="P87" s="881"/>
      <c r="Q87" s="882"/>
      <c r="R87" s="883"/>
      <c r="S87" s="883"/>
      <c r="T87" s="883"/>
      <c r="U87" s="883"/>
      <c r="V87" s="883"/>
      <c r="W87" s="883"/>
      <c r="X87" s="883"/>
      <c r="Y87" s="883"/>
      <c r="Z87" s="883"/>
      <c r="AA87" s="883"/>
      <c r="AB87" s="883"/>
      <c r="AC87" s="883"/>
      <c r="AD87" s="883"/>
      <c r="AE87" s="883"/>
      <c r="AF87" s="883"/>
      <c r="AG87" s="883"/>
      <c r="AH87" s="883"/>
      <c r="AI87" s="883"/>
      <c r="AJ87" s="883"/>
      <c r="AK87" s="883"/>
      <c r="AL87" s="883"/>
      <c r="AM87" s="883"/>
      <c r="AN87" s="883"/>
      <c r="AO87" s="883"/>
      <c r="AP87" s="883"/>
      <c r="AQ87" s="883"/>
      <c r="AR87" s="883"/>
      <c r="AS87" s="883"/>
      <c r="AT87" s="883"/>
      <c r="AU87" s="883"/>
      <c r="AV87" s="883"/>
      <c r="AW87" s="883"/>
      <c r="AX87" s="883"/>
      <c r="AY87" s="883"/>
      <c r="AZ87" s="884"/>
      <c r="BA87" s="884"/>
      <c r="BB87" s="884"/>
      <c r="BC87" s="884"/>
      <c r="BD87" s="885"/>
      <c r="BE87" s="241"/>
      <c r="BF87" s="241"/>
      <c r="BG87" s="241"/>
      <c r="BH87" s="241"/>
      <c r="BI87" s="241"/>
      <c r="BJ87" s="241"/>
      <c r="BK87" s="241"/>
      <c r="BL87" s="241"/>
      <c r="BM87" s="241"/>
      <c r="BN87" s="241"/>
      <c r="BO87" s="241"/>
      <c r="BP87" s="241"/>
      <c r="BQ87" s="238">
        <v>81</v>
      </c>
      <c r="BR87" s="243"/>
      <c r="BS87" s="858"/>
      <c r="BT87" s="859"/>
      <c r="BU87" s="859"/>
      <c r="BV87" s="859"/>
      <c r="BW87" s="859"/>
      <c r="BX87" s="859"/>
      <c r="BY87" s="859"/>
      <c r="BZ87" s="859"/>
      <c r="CA87" s="859"/>
      <c r="CB87" s="859"/>
      <c r="CC87" s="859"/>
      <c r="CD87" s="859"/>
      <c r="CE87" s="859"/>
      <c r="CF87" s="859"/>
      <c r="CG87" s="864"/>
      <c r="CH87" s="861"/>
      <c r="CI87" s="862"/>
      <c r="CJ87" s="862"/>
      <c r="CK87" s="862"/>
      <c r="CL87" s="863"/>
      <c r="CM87" s="861"/>
      <c r="CN87" s="862"/>
      <c r="CO87" s="862"/>
      <c r="CP87" s="862"/>
      <c r="CQ87" s="863"/>
      <c r="CR87" s="861"/>
      <c r="CS87" s="862"/>
      <c r="CT87" s="862"/>
      <c r="CU87" s="862"/>
      <c r="CV87" s="863"/>
      <c r="CW87" s="861"/>
      <c r="CX87" s="862"/>
      <c r="CY87" s="862"/>
      <c r="CZ87" s="862"/>
      <c r="DA87" s="863"/>
      <c r="DB87" s="861"/>
      <c r="DC87" s="862"/>
      <c r="DD87" s="862"/>
      <c r="DE87" s="862"/>
      <c r="DF87" s="863"/>
      <c r="DG87" s="861"/>
      <c r="DH87" s="862"/>
      <c r="DI87" s="862"/>
      <c r="DJ87" s="862"/>
      <c r="DK87" s="863"/>
      <c r="DL87" s="861"/>
      <c r="DM87" s="862"/>
      <c r="DN87" s="862"/>
      <c r="DO87" s="862"/>
      <c r="DP87" s="863"/>
      <c r="DQ87" s="861"/>
      <c r="DR87" s="862"/>
      <c r="DS87" s="862"/>
      <c r="DT87" s="862"/>
      <c r="DU87" s="863"/>
      <c r="DV87" s="858"/>
      <c r="DW87" s="859"/>
      <c r="DX87" s="859"/>
      <c r="DY87" s="859"/>
      <c r="DZ87" s="860"/>
      <c r="EA87" s="230"/>
    </row>
    <row r="88" spans="1:131" ht="26.25" customHeight="1" thickBot="1" x14ac:dyDescent="0.2">
      <c r="A88" s="240" t="s">
        <v>377</v>
      </c>
      <c r="B88" s="789" t="s">
        <v>405</v>
      </c>
      <c r="C88" s="790"/>
      <c r="D88" s="790"/>
      <c r="E88" s="790"/>
      <c r="F88" s="790"/>
      <c r="G88" s="790"/>
      <c r="H88" s="790"/>
      <c r="I88" s="790"/>
      <c r="J88" s="790"/>
      <c r="K88" s="790"/>
      <c r="L88" s="790"/>
      <c r="M88" s="790"/>
      <c r="N88" s="790"/>
      <c r="O88" s="790"/>
      <c r="P88" s="791"/>
      <c r="Q88" s="839"/>
      <c r="R88" s="840"/>
      <c r="S88" s="840"/>
      <c r="T88" s="840"/>
      <c r="U88" s="840"/>
      <c r="V88" s="840"/>
      <c r="W88" s="840"/>
      <c r="X88" s="840"/>
      <c r="Y88" s="840"/>
      <c r="Z88" s="840"/>
      <c r="AA88" s="840"/>
      <c r="AB88" s="840"/>
      <c r="AC88" s="840"/>
      <c r="AD88" s="840"/>
      <c r="AE88" s="840"/>
      <c r="AF88" s="843"/>
      <c r="AG88" s="843"/>
      <c r="AH88" s="843"/>
      <c r="AI88" s="843"/>
      <c r="AJ88" s="843"/>
      <c r="AK88" s="840"/>
      <c r="AL88" s="840"/>
      <c r="AM88" s="840"/>
      <c r="AN88" s="840"/>
      <c r="AO88" s="840"/>
      <c r="AP88" s="843"/>
      <c r="AQ88" s="843"/>
      <c r="AR88" s="843"/>
      <c r="AS88" s="843"/>
      <c r="AT88" s="843"/>
      <c r="AU88" s="843"/>
      <c r="AV88" s="843"/>
      <c r="AW88" s="843"/>
      <c r="AX88" s="843"/>
      <c r="AY88" s="843"/>
      <c r="AZ88" s="848"/>
      <c r="BA88" s="848"/>
      <c r="BB88" s="848"/>
      <c r="BC88" s="848"/>
      <c r="BD88" s="849"/>
      <c r="BE88" s="241"/>
      <c r="BF88" s="241"/>
      <c r="BG88" s="241"/>
      <c r="BH88" s="241"/>
      <c r="BI88" s="241"/>
      <c r="BJ88" s="241"/>
      <c r="BK88" s="241"/>
      <c r="BL88" s="241"/>
      <c r="BM88" s="241"/>
      <c r="BN88" s="241"/>
      <c r="BO88" s="241"/>
      <c r="BP88" s="241"/>
      <c r="BQ88" s="238">
        <v>82</v>
      </c>
      <c r="BR88" s="243"/>
      <c r="BS88" s="858"/>
      <c r="BT88" s="859"/>
      <c r="BU88" s="859"/>
      <c r="BV88" s="859"/>
      <c r="BW88" s="859"/>
      <c r="BX88" s="859"/>
      <c r="BY88" s="859"/>
      <c r="BZ88" s="859"/>
      <c r="CA88" s="859"/>
      <c r="CB88" s="859"/>
      <c r="CC88" s="859"/>
      <c r="CD88" s="859"/>
      <c r="CE88" s="859"/>
      <c r="CF88" s="859"/>
      <c r="CG88" s="864"/>
      <c r="CH88" s="861"/>
      <c r="CI88" s="862"/>
      <c r="CJ88" s="862"/>
      <c r="CK88" s="862"/>
      <c r="CL88" s="863"/>
      <c r="CM88" s="861"/>
      <c r="CN88" s="862"/>
      <c r="CO88" s="862"/>
      <c r="CP88" s="862"/>
      <c r="CQ88" s="863"/>
      <c r="CR88" s="861"/>
      <c r="CS88" s="862"/>
      <c r="CT88" s="862"/>
      <c r="CU88" s="862"/>
      <c r="CV88" s="863"/>
      <c r="CW88" s="861"/>
      <c r="CX88" s="862"/>
      <c r="CY88" s="862"/>
      <c r="CZ88" s="862"/>
      <c r="DA88" s="863"/>
      <c r="DB88" s="861"/>
      <c r="DC88" s="862"/>
      <c r="DD88" s="862"/>
      <c r="DE88" s="862"/>
      <c r="DF88" s="863"/>
      <c r="DG88" s="861"/>
      <c r="DH88" s="862"/>
      <c r="DI88" s="862"/>
      <c r="DJ88" s="862"/>
      <c r="DK88" s="863"/>
      <c r="DL88" s="861"/>
      <c r="DM88" s="862"/>
      <c r="DN88" s="862"/>
      <c r="DO88" s="862"/>
      <c r="DP88" s="863"/>
      <c r="DQ88" s="861"/>
      <c r="DR88" s="862"/>
      <c r="DS88" s="862"/>
      <c r="DT88" s="862"/>
      <c r="DU88" s="863"/>
      <c r="DV88" s="858"/>
      <c r="DW88" s="859"/>
      <c r="DX88" s="859"/>
      <c r="DY88" s="859"/>
      <c r="DZ88" s="860"/>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8"/>
      <c r="BT89" s="859"/>
      <c r="BU89" s="859"/>
      <c r="BV89" s="859"/>
      <c r="BW89" s="859"/>
      <c r="BX89" s="859"/>
      <c r="BY89" s="859"/>
      <c r="BZ89" s="859"/>
      <c r="CA89" s="859"/>
      <c r="CB89" s="859"/>
      <c r="CC89" s="859"/>
      <c r="CD89" s="859"/>
      <c r="CE89" s="859"/>
      <c r="CF89" s="859"/>
      <c r="CG89" s="864"/>
      <c r="CH89" s="861"/>
      <c r="CI89" s="862"/>
      <c r="CJ89" s="862"/>
      <c r="CK89" s="862"/>
      <c r="CL89" s="863"/>
      <c r="CM89" s="861"/>
      <c r="CN89" s="862"/>
      <c r="CO89" s="862"/>
      <c r="CP89" s="862"/>
      <c r="CQ89" s="863"/>
      <c r="CR89" s="861"/>
      <c r="CS89" s="862"/>
      <c r="CT89" s="862"/>
      <c r="CU89" s="862"/>
      <c r="CV89" s="863"/>
      <c r="CW89" s="861"/>
      <c r="CX89" s="862"/>
      <c r="CY89" s="862"/>
      <c r="CZ89" s="862"/>
      <c r="DA89" s="863"/>
      <c r="DB89" s="861"/>
      <c r="DC89" s="862"/>
      <c r="DD89" s="862"/>
      <c r="DE89" s="862"/>
      <c r="DF89" s="863"/>
      <c r="DG89" s="861"/>
      <c r="DH89" s="862"/>
      <c r="DI89" s="862"/>
      <c r="DJ89" s="862"/>
      <c r="DK89" s="863"/>
      <c r="DL89" s="861"/>
      <c r="DM89" s="862"/>
      <c r="DN89" s="862"/>
      <c r="DO89" s="862"/>
      <c r="DP89" s="863"/>
      <c r="DQ89" s="861"/>
      <c r="DR89" s="862"/>
      <c r="DS89" s="862"/>
      <c r="DT89" s="862"/>
      <c r="DU89" s="863"/>
      <c r="DV89" s="858"/>
      <c r="DW89" s="859"/>
      <c r="DX89" s="859"/>
      <c r="DY89" s="859"/>
      <c r="DZ89" s="860"/>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8"/>
      <c r="BT90" s="859"/>
      <c r="BU90" s="859"/>
      <c r="BV90" s="859"/>
      <c r="BW90" s="859"/>
      <c r="BX90" s="859"/>
      <c r="BY90" s="859"/>
      <c r="BZ90" s="859"/>
      <c r="CA90" s="859"/>
      <c r="CB90" s="859"/>
      <c r="CC90" s="859"/>
      <c r="CD90" s="859"/>
      <c r="CE90" s="859"/>
      <c r="CF90" s="859"/>
      <c r="CG90" s="864"/>
      <c r="CH90" s="861"/>
      <c r="CI90" s="862"/>
      <c r="CJ90" s="862"/>
      <c r="CK90" s="862"/>
      <c r="CL90" s="863"/>
      <c r="CM90" s="861"/>
      <c r="CN90" s="862"/>
      <c r="CO90" s="862"/>
      <c r="CP90" s="862"/>
      <c r="CQ90" s="863"/>
      <c r="CR90" s="861"/>
      <c r="CS90" s="862"/>
      <c r="CT90" s="862"/>
      <c r="CU90" s="862"/>
      <c r="CV90" s="863"/>
      <c r="CW90" s="861"/>
      <c r="CX90" s="862"/>
      <c r="CY90" s="862"/>
      <c r="CZ90" s="862"/>
      <c r="DA90" s="863"/>
      <c r="DB90" s="861"/>
      <c r="DC90" s="862"/>
      <c r="DD90" s="862"/>
      <c r="DE90" s="862"/>
      <c r="DF90" s="863"/>
      <c r="DG90" s="861"/>
      <c r="DH90" s="862"/>
      <c r="DI90" s="862"/>
      <c r="DJ90" s="862"/>
      <c r="DK90" s="863"/>
      <c r="DL90" s="861"/>
      <c r="DM90" s="862"/>
      <c r="DN90" s="862"/>
      <c r="DO90" s="862"/>
      <c r="DP90" s="863"/>
      <c r="DQ90" s="861"/>
      <c r="DR90" s="862"/>
      <c r="DS90" s="862"/>
      <c r="DT90" s="862"/>
      <c r="DU90" s="863"/>
      <c r="DV90" s="858"/>
      <c r="DW90" s="859"/>
      <c r="DX90" s="859"/>
      <c r="DY90" s="859"/>
      <c r="DZ90" s="860"/>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8"/>
      <c r="BT91" s="859"/>
      <c r="BU91" s="859"/>
      <c r="BV91" s="859"/>
      <c r="BW91" s="859"/>
      <c r="BX91" s="859"/>
      <c r="BY91" s="859"/>
      <c r="BZ91" s="859"/>
      <c r="CA91" s="859"/>
      <c r="CB91" s="859"/>
      <c r="CC91" s="859"/>
      <c r="CD91" s="859"/>
      <c r="CE91" s="859"/>
      <c r="CF91" s="859"/>
      <c r="CG91" s="864"/>
      <c r="CH91" s="861"/>
      <c r="CI91" s="862"/>
      <c r="CJ91" s="862"/>
      <c r="CK91" s="862"/>
      <c r="CL91" s="863"/>
      <c r="CM91" s="861"/>
      <c r="CN91" s="862"/>
      <c r="CO91" s="862"/>
      <c r="CP91" s="862"/>
      <c r="CQ91" s="863"/>
      <c r="CR91" s="861"/>
      <c r="CS91" s="862"/>
      <c r="CT91" s="862"/>
      <c r="CU91" s="862"/>
      <c r="CV91" s="863"/>
      <c r="CW91" s="861"/>
      <c r="CX91" s="862"/>
      <c r="CY91" s="862"/>
      <c r="CZ91" s="862"/>
      <c r="DA91" s="863"/>
      <c r="DB91" s="861"/>
      <c r="DC91" s="862"/>
      <c r="DD91" s="862"/>
      <c r="DE91" s="862"/>
      <c r="DF91" s="863"/>
      <c r="DG91" s="861"/>
      <c r="DH91" s="862"/>
      <c r="DI91" s="862"/>
      <c r="DJ91" s="862"/>
      <c r="DK91" s="863"/>
      <c r="DL91" s="861"/>
      <c r="DM91" s="862"/>
      <c r="DN91" s="862"/>
      <c r="DO91" s="862"/>
      <c r="DP91" s="863"/>
      <c r="DQ91" s="861"/>
      <c r="DR91" s="862"/>
      <c r="DS91" s="862"/>
      <c r="DT91" s="862"/>
      <c r="DU91" s="863"/>
      <c r="DV91" s="858"/>
      <c r="DW91" s="859"/>
      <c r="DX91" s="859"/>
      <c r="DY91" s="859"/>
      <c r="DZ91" s="860"/>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8"/>
      <c r="BT92" s="859"/>
      <c r="BU92" s="859"/>
      <c r="BV92" s="859"/>
      <c r="BW92" s="859"/>
      <c r="BX92" s="859"/>
      <c r="BY92" s="859"/>
      <c r="BZ92" s="859"/>
      <c r="CA92" s="859"/>
      <c r="CB92" s="859"/>
      <c r="CC92" s="859"/>
      <c r="CD92" s="859"/>
      <c r="CE92" s="859"/>
      <c r="CF92" s="859"/>
      <c r="CG92" s="864"/>
      <c r="CH92" s="861"/>
      <c r="CI92" s="862"/>
      <c r="CJ92" s="862"/>
      <c r="CK92" s="862"/>
      <c r="CL92" s="863"/>
      <c r="CM92" s="861"/>
      <c r="CN92" s="862"/>
      <c r="CO92" s="862"/>
      <c r="CP92" s="862"/>
      <c r="CQ92" s="863"/>
      <c r="CR92" s="861"/>
      <c r="CS92" s="862"/>
      <c r="CT92" s="862"/>
      <c r="CU92" s="862"/>
      <c r="CV92" s="863"/>
      <c r="CW92" s="861"/>
      <c r="CX92" s="862"/>
      <c r="CY92" s="862"/>
      <c r="CZ92" s="862"/>
      <c r="DA92" s="863"/>
      <c r="DB92" s="861"/>
      <c r="DC92" s="862"/>
      <c r="DD92" s="862"/>
      <c r="DE92" s="862"/>
      <c r="DF92" s="863"/>
      <c r="DG92" s="861"/>
      <c r="DH92" s="862"/>
      <c r="DI92" s="862"/>
      <c r="DJ92" s="862"/>
      <c r="DK92" s="863"/>
      <c r="DL92" s="861"/>
      <c r="DM92" s="862"/>
      <c r="DN92" s="862"/>
      <c r="DO92" s="862"/>
      <c r="DP92" s="863"/>
      <c r="DQ92" s="861"/>
      <c r="DR92" s="862"/>
      <c r="DS92" s="862"/>
      <c r="DT92" s="862"/>
      <c r="DU92" s="863"/>
      <c r="DV92" s="858"/>
      <c r="DW92" s="859"/>
      <c r="DX92" s="859"/>
      <c r="DY92" s="859"/>
      <c r="DZ92" s="860"/>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8"/>
      <c r="BT93" s="859"/>
      <c r="BU93" s="859"/>
      <c r="BV93" s="859"/>
      <c r="BW93" s="859"/>
      <c r="BX93" s="859"/>
      <c r="BY93" s="859"/>
      <c r="BZ93" s="859"/>
      <c r="CA93" s="859"/>
      <c r="CB93" s="859"/>
      <c r="CC93" s="859"/>
      <c r="CD93" s="859"/>
      <c r="CE93" s="859"/>
      <c r="CF93" s="859"/>
      <c r="CG93" s="864"/>
      <c r="CH93" s="861"/>
      <c r="CI93" s="862"/>
      <c r="CJ93" s="862"/>
      <c r="CK93" s="862"/>
      <c r="CL93" s="863"/>
      <c r="CM93" s="861"/>
      <c r="CN93" s="862"/>
      <c r="CO93" s="862"/>
      <c r="CP93" s="862"/>
      <c r="CQ93" s="863"/>
      <c r="CR93" s="861"/>
      <c r="CS93" s="862"/>
      <c r="CT93" s="862"/>
      <c r="CU93" s="862"/>
      <c r="CV93" s="863"/>
      <c r="CW93" s="861"/>
      <c r="CX93" s="862"/>
      <c r="CY93" s="862"/>
      <c r="CZ93" s="862"/>
      <c r="DA93" s="863"/>
      <c r="DB93" s="861"/>
      <c r="DC93" s="862"/>
      <c r="DD93" s="862"/>
      <c r="DE93" s="862"/>
      <c r="DF93" s="863"/>
      <c r="DG93" s="861"/>
      <c r="DH93" s="862"/>
      <c r="DI93" s="862"/>
      <c r="DJ93" s="862"/>
      <c r="DK93" s="863"/>
      <c r="DL93" s="861"/>
      <c r="DM93" s="862"/>
      <c r="DN93" s="862"/>
      <c r="DO93" s="862"/>
      <c r="DP93" s="863"/>
      <c r="DQ93" s="861"/>
      <c r="DR93" s="862"/>
      <c r="DS93" s="862"/>
      <c r="DT93" s="862"/>
      <c r="DU93" s="863"/>
      <c r="DV93" s="858"/>
      <c r="DW93" s="859"/>
      <c r="DX93" s="859"/>
      <c r="DY93" s="859"/>
      <c r="DZ93" s="860"/>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8"/>
      <c r="BT94" s="859"/>
      <c r="BU94" s="859"/>
      <c r="BV94" s="859"/>
      <c r="BW94" s="859"/>
      <c r="BX94" s="859"/>
      <c r="BY94" s="859"/>
      <c r="BZ94" s="859"/>
      <c r="CA94" s="859"/>
      <c r="CB94" s="859"/>
      <c r="CC94" s="859"/>
      <c r="CD94" s="859"/>
      <c r="CE94" s="859"/>
      <c r="CF94" s="859"/>
      <c r="CG94" s="864"/>
      <c r="CH94" s="861"/>
      <c r="CI94" s="862"/>
      <c r="CJ94" s="862"/>
      <c r="CK94" s="862"/>
      <c r="CL94" s="863"/>
      <c r="CM94" s="861"/>
      <c r="CN94" s="862"/>
      <c r="CO94" s="862"/>
      <c r="CP94" s="862"/>
      <c r="CQ94" s="863"/>
      <c r="CR94" s="861"/>
      <c r="CS94" s="862"/>
      <c r="CT94" s="862"/>
      <c r="CU94" s="862"/>
      <c r="CV94" s="863"/>
      <c r="CW94" s="861"/>
      <c r="CX94" s="862"/>
      <c r="CY94" s="862"/>
      <c r="CZ94" s="862"/>
      <c r="DA94" s="863"/>
      <c r="DB94" s="861"/>
      <c r="DC94" s="862"/>
      <c r="DD94" s="862"/>
      <c r="DE94" s="862"/>
      <c r="DF94" s="863"/>
      <c r="DG94" s="861"/>
      <c r="DH94" s="862"/>
      <c r="DI94" s="862"/>
      <c r="DJ94" s="862"/>
      <c r="DK94" s="863"/>
      <c r="DL94" s="861"/>
      <c r="DM94" s="862"/>
      <c r="DN94" s="862"/>
      <c r="DO94" s="862"/>
      <c r="DP94" s="863"/>
      <c r="DQ94" s="861"/>
      <c r="DR94" s="862"/>
      <c r="DS94" s="862"/>
      <c r="DT94" s="862"/>
      <c r="DU94" s="863"/>
      <c r="DV94" s="858"/>
      <c r="DW94" s="859"/>
      <c r="DX94" s="859"/>
      <c r="DY94" s="859"/>
      <c r="DZ94" s="860"/>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8"/>
      <c r="BT95" s="859"/>
      <c r="BU95" s="859"/>
      <c r="BV95" s="859"/>
      <c r="BW95" s="859"/>
      <c r="BX95" s="859"/>
      <c r="BY95" s="859"/>
      <c r="BZ95" s="859"/>
      <c r="CA95" s="859"/>
      <c r="CB95" s="859"/>
      <c r="CC95" s="859"/>
      <c r="CD95" s="859"/>
      <c r="CE95" s="859"/>
      <c r="CF95" s="859"/>
      <c r="CG95" s="864"/>
      <c r="CH95" s="861"/>
      <c r="CI95" s="862"/>
      <c r="CJ95" s="862"/>
      <c r="CK95" s="862"/>
      <c r="CL95" s="863"/>
      <c r="CM95" s="861"/>
      <c r="CN95" s="862"/>
      <c r="CO95" s="862"/>
      <c r="CP95" s="862"/>
      <c r="CQ95" s="863"/>
      <c r="CR95" s="861"/>
      <c r="CS95" s="862"/>
      <c r="CT95" s="862"/>
      <c r="CU95" s="862"/>
      <c r="CV95" s="863"/>
      <c r="CW95" s="861"/>
      <c r="CX95" s="862"/>
      <c r="CY95" s="862"/>
      <c r="CZ95" s="862"/>
      <c r="DA95" s="863"/>
      <c r="DB95" s="861"/>
      <c r="DC95" s="862"/>
      <c r="DD95" s="862"/>
      <c r="DE95" s="862"/>
      <c r="DF95" s="863"/>
      <c r="DG95" s="861"/>
      <c r="DH95" s="862"/>
      <c r="DI95" s="862"/>
      <c r="DJ95" s="862"/>
      <c r="DK95" s="863"/>
      <c r="DL95" s="861"/>
      <c r="DM95" s="862"/>
      <c r="DN95" s="862"/>
      <c r="DO95" s="862"/>
      <c r="DP95" s="863"/>
      <c r="DQ95" s="861"/>
      <c r="DR95" s="862"/>
      <c r="DS95" s="862"/>
      <c r="DT95" s="862"/>
      <c r="DU95" s="863"/>
      <c r="DV95" s="858"/>
      <c r="DW95" s="859"/>
      <c r="DX95" s="859"/>
      <c r="DY95" s="859"/>
      <c r="DZ95" s="860"/>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8"/>
      <c r="BT96" s="859"/>
      <c r="BU96" s="859"/>
      <c r="BV96" s="859"/>
      <c r="BW96" s="859"/>
      <c r="BX96" s="859"/>
      <c r="BY96" s="859"/>
      <c r="BZ96" s="859"/>
      <c r="CA96" s="859"/>
      <c r="CB96" s="859"/>
      <c r="CC96" s="859"/>
      <c r="CD96" s="859"/>
      <c r="CE96" s="859"/>
      <c r="CF96" s="859"/>
      <c r="CG96" s="864"/>
      <c r="CH96" s="861"/>
      <c r="CI96" s="862"/>
      <c r="CJ96" s="862"/>
      <c r="CK96" s="862"/>
      <c r="CL96" s="863"/>
      <c r="CM96" s="861"/>
      <c r="CN96" s="862"/>
      <c r="CO96" s="862"/>
      <c r="CP96" s="862"/>
      <c r="CQ96" s="863"/>
      <c r="CR96" s="861"/>
      <c r="CS96" s="862"/>
      <c r="CT96" s="862"/>
      <c r="CU96" s="862"/>
      <c r="CV96" s="863"/>
      <c r="CW96" s="861"/>
      <c r="CX96" s="862"/>
      <c r="CY96" s="862"/>
      <c r="CZ96" s="862"/>
      <c r="DA96" s="863"/>
      <c r="DB96" s="861"/>
      <c r="DC96" s="862"/>
      <c r="DD96" s="862"/>
      <c r="DE96" s="862"/>
      <c r="DF96" s="863"/>
      <c r="DG96" s="861"/>
      <c r="DH96" s="862"/>
      <c r="DI96" s="862"/>
      <c r="DJ96" s="862"/>
      <c r="DK96" s="863"/>
      <c r="DL96" s="861"/>
      <c r="DM96" s="862"/>
      <c r="DN96" s="862"/>
      <c r="DO96" s="862"/>
      <c r="DP96" s="863"/>
      <c r="DQ96" s="861"/>
      <c r="DR96" s="862"/>
      <c r="DS96" s="862"/>
      <c r="DT96" s="862"/>
      <c r="DU96" s="863"/>
      <c r="DV96" s="858"/>
      <c r="DW96" s="859"/>
      <c r="DX96" s="859"/>
      <c r="DY96" s="859"/>
      <c r="DZ96" s="860"/>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8"/>
      <c r="BT97" s="859"/>
      <c r="BU97" s="859"/>
      <c r="BV97" s="859"/>
      <c r="BW97" s="859"/>
      <c r="BX97" s="859"/>
      <c r="BY97" s="859"/>
      <c r="BZ97" s="859"/>
      <c r="CA97" s="859"/>
      <c r="CB97" s="859"/>
      <c r="CC97" s="859"/>
      <c r="CD97" s="859"/>
      <c r="CE97" s="859"/>
      <c r="CF97" s="859"/>
      <c r="CG97" s="864"/>
      <c r="CH97" s="861"/>
      <c r="CI97" s="862"/>
      <c r="CJ97" s="862"/>
      <c r="CK97" s="862"/>
      <c r="CL97" s="863"/>
      <c r="CM97" s="861"/>
      <c r="CN97" s="862"/>
      <c r="CO97" s="862"/>
      <c r="CP97" s="862"/>
      <c r="CQ97" s="863"/>
      <c r="CR97" s="861"/>
      <c r="CS97" s="862"/>
      <c r="CT97" s="862"/>
      <c r="CU97" s="862"/>
      <c r="CV97" s="863"/>
      <c r="CW97" s="861"/>
      <c r="CX97" s="862"/>
      <c r="CY97" s="862"/>
      <c r="CZ97" s="862"/>
      <c r="DA97" s="863"/>
      <c r="DB97" s="861"/>
      <c r="DC97" s="862"/>
      <c r="DD97" s="862"/>
      <c r="DE97" s="862"/>
      <c r="DF97" s="863"/>
      <c r="DG97" s="861"/>
      <c r="DH97" s="862"/>
      <c r="DI97" s="862"/>
      <c r="DJ97" s="862"/>
      <c r="DK97" s="863"/>
      <c r="DL97" s="861"/>
      <c r="DM97" s="862"/>
      <c r="DN97" s="862"/>
      <c r="DO97" s="862"/>
      <c r="DP97" s="863"/>
      <c r="DQ97" s="861"/>
      <c r="DR97" s="862"/>
      <c r="DS97" s="862"/>
      <c r="DT97" s="862"/>
      <c r="DU97" s="863"/>
      <c r="DV97" s="858"/>
      <c r="DW97" s="859"/>
      <c r="DX97" s="859"/>
      <c r="DY97" s="859"/>
      <c r="DZ97" s="860"/>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8"/>
      <c r="BT98" s="859"/>
      <c r="BU98" s="859"/>
      <c r="BV98" s="859"/>
      <c r="BW98" s="859"/>
      <c r="BX98" s="859"/>
      <c r="BY98" s="859"/>
      <c r="BZ98" s="859"/>
      <c r="CA98" s="859"/>
      <c r="CB98" s="859"/>
      <c r="CC98" s="859"/>
      <c r="CD98" s="859"/>
      <c r="CE98" s="859"/>
      <c r="CF98" s="859"/>
      <c r="CG98" s="864"/>
      <c r="CH98" s="861"/>
      <c r="CI98" s="862"/>
      <c r="CJ98" s="862"/>
      <c r="CK98" s="862"/>
      <c r="CL98" s="863"/>
      <c r="CM98" s="861"/>
      <c r="CN98" s="862"/>
      <c r="CO98" s="862"/>
      <c r="CP98" s="862"/>
      <c r="CQ98" s="863"/>
      <c r="CR98" s="861"/>
      <c r="CS98" s="862"/>
      <c r="CT98" s="862"/>
      <c r="CU98" s="862"/>
      <c r="CV98" s="863"/>
      <c r="CW98" s="861"/>
      <c r="CX98" s="862"/>
      <c r="CY98" s="862"/>
      <c r="CZ98" s="862"/>
      <c r="DA98" s="863"/>
      <c r="DB98" s="861"/>
      <c r="DC98" s="862"/>
      <c r="DD98" s="862"/>
      <c r="DE98" s="862"/>
      <c r="DF98" s="863"/>
      <c r="DG98" s="861"/>
      <c r="DH98" s="862"/>
      <c r="DI98" s="862"/>
      <c r="DJ98" s="862"/>
      <c r="DK98" s="863"/>
      <c r="DL98" s="861"/>
      <c r="DM98" s="862"/>
      <c r="DN98" s="862"/>
      <c r="DO98" s="862"/>
      <c r="DP98" s="863"/>
      <c r="DQ98" s="861"/>
      <c r="DR98" s="862"/>
      <c r="DS98" s="862"/>
      <c r="DT98" s="862"/>
      <c r="DU98" s="863"/>
      <c r="DV98" s="858"/>
      <c r="DW98" s="859"/>
      <c r="DX98" s="859"/>
      <c r="DY98" s="859"/>
      <c r="DZ98" s="860"/>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8"/>
      <c r="BT99" s="859"/>
      <c r="BU99" s="859"/>
      <c r="BV99" s="859"/>
      <c r="BW99" s="859"/>
      <c r="BX99" s="859"/>
      <c r="BY99" s="859"/>
      <c r="BZ99" s="859"/>
      <c r="CA99" s="859"/>
      <c r="CB99" s="859"/>
      <c r="CC99" s="859"/>
      <c r="CD99" s="859"/>
      <c r="CE99" s="859"/>
      <c r="CF99" s="859"/>
      <c r="CG99" s="864"/>
      <c r="CH99" s="861"/>
      <c r="CI99" s="862"/>
      <c r="CJ99" s="862"/>
      <c r="CK99" s="862"/>
      <c r="CL99" s="863"/>
      <c r="CM99" s="861"/>
      <c r="CN99" s="862"/>
      <c r="CO99" s="862"/>
      <c r="CP99" s="862"/>
      <c r="CQ99" s="863"/>
      <c r="CR99" s="861"/>
      <c r="CS99" s="862"/>
      <c r="CT99" s="862"/>
      <c r="CU99" s="862"/>
      <c r="CV99" s="863"/>
      <c r="CW99" s="861"/>
      <c r="CX99" s="862"/>
      <c r="CY99" s="862"/>
      <c r="CZ99" s="862"/>
      <c r="DA99" s="863"/>
      <c r="DB99" s="861"/>
      <c r="DC99" s="862"/>
      <c r="DD99" s="862"/>
      <c r="DE99" s="862"/>
      <c r="DF99" s="863"/>
      <c r="DG99" s="861"/>
      <c r="DH99" s="862"/>
      <c r="DI99" s="862"/>
      <c r="DJ99" s="862"/>
      <c r="DK99" s="863"/>
      <c r="DL99" s="861"/>
      <c r="DM99" s="862"/>
      <c r="DN99" s="862"/>
      <c r="DO99" s="862"/>
      <c r="DP99" s="863"/>
      <c r="DQ99" s="861"/>
      <c r="DR99" s="862"/>
      <c r="DS99" s="862"/>
      <c r="DT99" s="862"/>
      <c r="DU99" s="863"/>
      <c r="DV99" s="858"/>
      <c r="DW99" s="859"/>
      <c r="DX99" s="859"/>
      <c r="DY99" s="859"/>
      <c r="DZ99" s="860"/>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8"/>
      <c r="BT100" s="859"/>
      <c r="BU100" s="859"/>
      <c r="BV100" s="859"/>
      <c r="BW100" s="859"/>
      <c r="BX100" s="859"/>
      <c r="BY100" s="859"/>
      <c r="BZ100" s="859"/>
      <c r="CA100" s="859"/>
      <c r="CB100" s="859"/>
      <c r="CC100" s="859"/>
      <c r="CD100" s="859"/>
      <c r="CE100" s="859"/>
      <c r="CF100" s="859"/>
      <c r="CG100" s="864"/>
      <c r="CH100" s="861"/>
      <c r="CI100" s="862"/>
      <c r="CJ100" s="862"/>
      <c r="CK100" s="862"/>
      <c r="CL100" s="863"/>
      <c r="CM100" s="861"/>
      <c r="CN100" s="862"/>
      <c r="CO100" s="862"/>
      <c r="CP100" s="862"/>
      <c r="CQ100" s="863"/>
      <c r="CR100" s="861"/>
      <c r="CS100" s="862"/>
      <c r="CT100" s="862"/>
      <c r="CU100" s="862"/>
      <c r="CV100" s="863"/>
      <c r="CW100" s="861"/>
      <c r="CX100" s="862"/>
      <c r="CY100" s="862"/>
      <c r="CZ100" s="862"/>
      <c r="DA100" s="863"/>
      <c r="DB100" s="861"/>
      <c r="DC100" s="862"/>
      <c r="DD100" s="862"/>
      <c r="DE100" s="862"/>
      <c r="DF100" s="863"/>
      <c r="DG100" s="861"/>
      <c r="DH100" s="862"/>
      <c r="DI100" s="862"/>
      <c r="DJ100" s="862"/>
      <c r="DK100" s="863"/>
      <c r="DL100" s="861"/>
      <c r="DM100" s="862"/>
      <c r="DN100" s="862"/>
      <c r="DO100" s="862"/>
      <c r="DP100" s="863"/>
      <c r="DQ100" s="861"/>
      <c r="DR100" s="862"/>
      <c r="DS100" s="862"/>
      <c r="DT100" s="862"/>
      <c r="DU100" s="863"/>
      <c r="DV100" s="858"/>
      <c r="DW100" s="859"/>
      <c r="DX100" s="859"/>
      <c r="DY100" s="859"/>
      <c r="DZ100" s="860"/>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8"/>
      <c r="BT101" s="859"/>
      <c r="BU101" s="859"/>
      <c r="BV101" s="859"/>
      <c r="BW101" s="859"/>
      <c r="BX101" s="859"/>
      <c r="BY101" s="859"/>
      <c r="BZ101" s="859"/>
      <c r="CA101" s="859"/>
      <c r="CB101" s="859"/>
      <c r="CC101" s="859"/>
      <c r="CD101" s="859"/>
      <c r="CE101" s="859"/>
      <c r="CF101" s="859"/>
      <c r="CG101" s="864"/>
      <c r="CH101" s="861"/>
      <c r="CI101" s="862"/>
      <c r="CJ101" s="862"/>
      <c r="CK101" s="862"/>
      <c r="CL101" s="863"/>
      <c r="CM101" s="861"/>
      <c r="CN101" s="862"/>
      <c r="CO101" s="862"/>
      <c r="CP101" s="862"/>
      <c r="CQ101" s="863"/>
      <c r="CR101" s="861"/>
      <c r="CS101" s="862"/>
      <c r="CT101" s="862"/>
      <c r="CU101" s="862"/>
      <c r="CV101" s="863"/>
      <c r="CW101" s="861"/>
      <c r="CX101" s="862"/>
      <c r="CY101" s="862"/>
      <c r="CZ101" s="862"/>
      <c r="DA101" s="863"/>
      <c r="DB101" s="861"/>
      <c r="DC101" s="862"/>
      <c r="DD101" s="862"/>
      <c r="DE101" s="862"/>
      <c r="DF101" s="863"/>
      <c r="DG101" s="861"/>
      <c r="DH101" s="862"/>
      <c r="DI101" s="862"/>
      <c r="DJ101" s="862"/>
      <c r="DK101" s="863"/>
      <c r="DL101" s="861"/>
      <c r="DM101" s="862"/>
      <c r="DN101" s="862"/>
      <c r="DO101" s="862"/>
      <c r="DP101" s="863"/>
      <c r="DQ101" s="861"/>
      <c r="DR101" s="862"/>
      <c r="DS101" s="862"/>
      <c r="DT101" s="862"/>
      <c r="DU101" s="863"/>
      <c r="DV101" s="858"/>
      <c r="DW101" s="859"/>
      <c r="DX101" s="859"/>
      <c r="DY101" s="859"/>
      <c r="DZ101" s="860"/>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406</v>
      </c>
      <c r="BS102" s="790"/>
      <c r="BT102" s="790"/>
      <c r="BU102" s="790"/>
      <c r="BV102" s="790"/>
      <c r="BW102" s="790"/>
      <c r="BX102" s="790"/>
      <c r="BY102" s="790"/>
      <c r="BZ102" s="790"/>
      <c r="CA102" s="790"/>
      <c r="CB102" s="790"/>
      <c r="CC102" s="790"/>
      <c r="CD102" s="790"/>
      <c r="CE102" s="790"/>
      <c r="CF102" s="790"/>
      <c r="CG102" s="791"/>
      <c r="CH102" s="886"/>
      <c r="CI102" s="887"/>
      <c r="CJ102" s="887"/>
      <c r="CK102" s="887"/>
      <c r="CL102" s="888"/>
      <c r="CM102" s="886"/>
      <c r="CN102" s="887"/>
      <c r="CO102" s="887"/>
      <c r="CP102" s="887"/>
      <c r="CQ102" s="888"/>
      <c r="CR102" s="889"/>
      <c r="CS102" s="851"/>
      <c r="CT102" s="851"/>
      <c r="CU102" s="851"/>
      <c r="CV102" s="890"/>
      <c r="CW102" s="889"/>
      <c r="CX102" s="851"/>
      <c r="CY102" s="851"/>
      <c r="CZ102" s="851"/>
      <c r="DA102" s="890"/>
      <c r="DB102" s="889"/>
      <c r="DC102" s="851"/>
      <c r="DD102" s="851"/>
      <c r="DE102" s="851"/>
      <c r="DF102" s="890"/>
      <c r="DG102" s="889"/>
      <c r="DH102" s="851"/>
      <c r="DI102" s="851"/>
      <c r="DJ102" s="851"/>
      <c r="DK102" s="890"/>
      <c r="DL102" s="889"/>
      <c r="DM102" s="851"/>
      <c r="DN102" s="851"/>
      <c r="DO102" s="851"/>
      <c r="DP102" s="890"/>
      <c r="DQ102" s="889"/>
      <c r="DR102" s="851"/>
      <c r="DS102" s="851"/>
      <c r="DT102" s="851"/>
      <c r="DU102" s="890"/>
      <c r="DV102" s="789"/>
      <c r="DW102" s="790"/>
      <c r="DX102" s="790"/>
      <c r="DY102" s="790"/>
      <c r="DZ102" s="913"/>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4" t="s">
        <v>407</v>
      </c>
      <c r="BR103" s="914"/>
      <c r="BS103" s="914"/>
      <c r="BT103" s="914"/>
      <c r="BU103" s="914"/>
      <c r="BV103" s="914"/>
      <c r="BW103" s="914"/>
      <c r="BX103" s="914"/>
      <c r="BY103" s="914"/>
      <c r="BZ103" s="914"/>
      <c r="CA103" s="914"/>
      <c r="CB103" s="914"/>
      <c r="CC103" s="914"/>
      <c r="CD103" s="914"/>
      <c r="CE103" s="914"/>
      <c r="CF103" s="914"/>
      <c r="CG103" s="914"/>
      <c r="CH103" s="914"/>
      <c r="CI103" s="914"/>
      <c r="CJ103" s="914"/>
      <c r="CK103" s="914"/>
      <c r="CL103" s="914"/>
      <c r="CM103" s="914"/>
      <c r="CN103" s="914"/>
      <c r="CO103" s="914"/>
      <c r="CP103" s="914"/>
      <c r="CQ103" s="914"/>
      <c r="CR103" s="914"/>
      <c r="CS103" s="914"/>
      <c r="CT103" s="914"/>
      <c r="CU103" s="914"/>
      <c r="CV103" s="914"/>
      <c r="CW103" s="914"/>
      <c r="CX103" s="914"/>
      <c r="CY103" s="914"/>
      <c r="CZ103" s="914"/>
      <c r="DA103" s="914"/>
      <c r="DB103" s="914"/>
      <c r="DC103" s="914"/>
      <c r="DD103" s="914"/>
      <c r="DE103" s="914"/>
      <c r="DF103" s="914"/>
      <c r="DG103" s="914"/>
      <c r="DH103" s="914"/>
      <c r="DI103" s="914"/>
      <c r="DJ103" s="914"/>
      <c r="DK103" s="914"/>
      <c r="DL103" s="914"/>
      <c r="DM103" s="914"/>
      <c r="DN103" s="914"/>
      <c r="DO103" s="914"/>
      <c r="DP103" s="914"/>
      <c r="DQ103" s="914"/>
      <c r="DR103" s="914"/>
      <c r="DS103" s="914"/>
      <c r="DT103" s="914"/>
      <c r="DU103" s="914"/>
      <c r="DV103" s="914"/>
      <c r="DW103" s="914"/>
      <c r="DX103" s="914"/>
      <c r="DY103" s="914"/>
      <c r="DZ103" s="914"/>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5" t="s">
        <v>408</v>
      </c>
      <c r="BR104" s="915"/>
      <c r="BS104" s="915"/>
      <c r="BT104" s="915"/>
      <c r="BU104" s="915"/>
      <c r="BV104" s="915"/>
      <c r="BW104" s="915"/>
      <c r="BX104" s="915"/>
      <c r="BY104" s="915"/>
      <c r="BZ104" s="915"/>
      <c r="CA104" s="915"/>
      <c r="CB104" s="915"/>
      <c r="CC104" s="915"/>
      <c r="CD104" s="915"/>
      <c r="CE104" s="915"/>
      <c r="CF104" s="915"/>
      <c r="CG104" s="915"/>
      <c r="CH104" s="915"/>
      <c r="CI104" s="915"/>
      <c r="CJ104" s="915"/>
      <c r="CK104" s="915"/>
      <c r="CL104" s="915"/>
      <c r="CM104" s="915"/>
      <c r="CN104" s="915"/>
      <c r="CO104" s="915"/>
      <c r="CP104" s="915"/>
      <c r="CQ104" s="915"/>
      <c r="CR104" s="915"/>
      <c r="CS104" s="915"/>
      <c r="CT104" s="915"/>
      <c r="CU104" s="915"/>
      <c r="CV104" s="915"/>
      <c r="CW104" s="915"/>
      <c r="CX104" s="915"/>
      <c r="CY104" s="915"/>
      <c r="CZ104" s="915"/>
      <c r="DA104" s="915"/>
      <c r="DB104" s="915"/>
      <c r="DC104" s="915"/>
      <c r="DD104" s="915"/>
      <c r="DE104" s="915"/>
      <c r="DF104" s="915"/>
      <c r="DG104" s="915"/>
      <c r="DH104" s="915"/>
      <c r="DI104" s="915"/>
      <c r="DJ104" s="915"/>
      <c r="DK104" s="915"/>
      <c r="DL104" s="915"/>
      <c r="DM104" s="915"/>
      <c r="DN104" s="915"/>
      <c r="DO104" s="915"/>
      <c r="DP104" s="915"/>
      <c r="DQ104" s="915"/>
      <c r="DR104" s="915"/>
      <c r="DS104" s="915"/>
      <c r="DT104" s="915"/>
      <c r="DU104" s="915"/>
      <c r="DV104" s="915"/>
      <c r="DW104" s="915"/>
      <c r="DX104" s="915"/>
      <c r="DY104" s="915"/>
      <c r="DZ104" s="915"/>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6" t="s">
        <v>411</v>
      </c>
      <c r="B108" s="917"/>
      <c r="C108" s="917"/>
      <c r="D108" s="917"/>
      <c r="E108" s="917"/>
      <c r="F108" s="917"/>
      <c r="G108" s="917"/>
      <c r="H108" s="917"/>
      <c r="I108" s="917"/>
      <c r="J108" s="917"/>
      <c r="K108" s="917"/>
      <c r="L108" s="917"/>
      <c r="M108" s="917"/>
      <c r="N108" s="917"/>
      <c r="O108" s="917"/>
      <c r="P108" s="917"/>
      <c r="Q108" s="917"/>
      <c r="R108" s="917"/>
      <c r="S108" s="917"/>
      <c r="T108" s="917"/>
      <c r="U108" s="917"/>
      <c r="V108" s="917"/>
      <c r="W108" s="917"/>
      <c r="X108" s="917"/>
      <c r="Y108" s="917"/>
      <c r="Z108" s="917"/>
      <c r="AA108" s="917"/>
      <c r="AB108" s="917"/>
      <c r="AC108" s="917"/>
      <c r="AD108" s="917"/>
      <c r="AE108" s="917"/>
      <c r="AF108" s="917"/>
      <c r="AG108" s="917"/>
      <c r="AH108" s="917"/>
      <c r="AI108" s="917"/>
      <c r="AJ108" s="917"/>
      <c r="AK108" s="917"/>
      <c r="AL108" s="917"/>
      <c r="AM108" s="917"/>
      <c r="AN108" s="917"/>
      <c r="AO108" s="917"/>
      <c r="AP108" s="917"/>
      <c r="AQ108" s="917"/>
      <c r="AR108" s="917"/>
      <c r="AS108" s="917"/>
      <c r="AT108" s="918"/>
      <c r="AU108" s="916" t="s">
        <v>412</v>
      </c>
      <c r="AV108" s="917"/>
      <c r="AW108" s="917"/>
      <c r="AX108" s="917"/>
      <c r="AY108" s="917"/>
      <c r="AZ108" s="917"/>
      <c r="BA108" s="917"/>
      <c r="BB108" s="917"/>
      <c r="BC108" s="917"/>
      <c r="BD108" s="917"/>
      <c r="BE108" s="917"/>
      <c r="BF108" s="917"/>
      <c r="BG108" s="917"/>
      <c r="BH108" s="917"/>
      <c r="BI108" s="917"/>
      <c r="BJ108" s="917"/>
      <c r="BK108" s="917"/>
      <c r="BL108" s="917"/>
      <c r="BM108" s="917"/>
      <c r="BN108" s="917"/>
      <c r="BO108" s="917"/>
      <c r="BP108" s="917"/>
      <c r="BQ108" s="917"/>
      <c r="BR108" s="917"/>
      <c r="BS108" s="917"/>
      <c r="BT108" s="917"/>
      <c r="BU108" s="917"/>
      <c r="BV108" s="917"/>
      <c r="BW108" s="917"/>
      <c r="BX108" s="917"/>
      <c r="BY108" s="917"/>
      <c r="BZ108" s="917"/>
      <c r="CA108" s="917"/>
      <c r="CB108" s="917"/>
      <c r="CC108" s="917"/>
      <c r="CD108" s="917"/>
      <c r="CE108" s="917"/>
      <c r="CF108" s="917"/>
      <c r="CG108" s="917"/>
      <c r="CH108" s="917"/>
      <c r="CI108" s="917"/>
      <c r="CJ108" s="917"/>
      <c r="CK108" s="917"/>
      <c r="CL108" s="917"/>
      <c r="CM108" s="917"/>
      <c r="CN108" s="917"/>
      <c r="CO108" s="917"/>
      <c r="CP108" s="917"/>
      <c r="CQ108" s="917"/>
      <c r="CR108" s="917"/>
      <c r="CS108" s="917"/>
      <c r="CT108" s="917"/>
      <c r="CU108" s="917"/>
      <c r="CV108" s="917"/>
      <c r="CW108" s="917"/>
      <c r="CX108" s="917"/>
      <c r="CY108" s="917"/>
      <c r="CZ108" s="917"/>
      <c r="DA108" s="917"/>
      <c r="DB108" s="917"/>
      <c r="DC108" s="917"/>
      <c r="DD108" s="917"/>
      <c r="DE108" s="917"/>
      <c r="DF108" s="917"/>
      <c r="DG108" s="917"/>
      <c r="DH108" s="917"/>
      <c r="DI108" s="917"/>
      <c r="DJ108" s="917"/>
      <c r="DK108" s="917"/>
      <c r="DL108" s="917"/>
      <c r="DM108" s="917"/>
      <c r="DN108" s="917"/>
      <c r="DO108" s="917"/>
      <c r="DP108" s="917"/>
      <c r="DQ108" s="917"/>
      <c r="DR108" s="917"/>
      <c r="DS108" s="917"/>
      <c r="DT108" s="917"/>
      <c r="DU108" s="917"/>
      <c r="DV108" s="917"/>
      <c r="DW108" s="917"/>
      <c r="DX108" s="917"/>
      <c r="DY108" s="917"/>
      <c r="DZ108" s="918"/>
    </row>
    <row r="109" spans="1:131" s="230" customFormat="1" ht="26.25" customHeight="1" x14ac:dyDescent="0.15">
      <c r="A109" s="911" t="s">
        <v>413</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1" t="s">
        <v>414</v>
      </c>
      <c r="AB109" s="892"/>
      <c r="AC109" s="892"/>
      <c r="AD109" s="892"/>
      <c r="AE109" s="893"/>
      <c r="AF109" s="891" t="s">
        <v>415</v>
      </c>
      <c r="AG109" s="892"/>
      <c r="AH109" s="892"/>
      <c r="AI109" s="892"/>
      <c r="AJ109" s="893"/>
      <c r="AK109" s="891" t="s">
        <v>294</v>
      </c>
      <c r="AL109" s="892"/>
      <c r="AM109" s="892"/>
      <c r="AN109" s="892"/>
      <c r="AO109" s="893"/>
      <c r="AP109" s="891" t="s">
        <v>416</v>
      </c>
      <c r="AQ109" s="892"/>
      <c r="AR109" s="892"/>
      <c r="AS109" s="892"/>
      <c r="AT109" s="894"/>
      <c r="AU109" s="911" t="s">
        <v>413</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1" t="s">
        <v>414</v>
      </c>
      <c r="BR109" s="892"/>
      <c r="BS109" s="892"/>
      <c r="BT109" s="892"/>
      <c r="BU109" s="893"/>
      <c r="BV109" s="891" t="s">
        <v>415</v>
      </c>
      <c r="BW109" s="892"/>
      <c r="BX109" s="892"/>
      <c r="BY109" s="892"/>
      <c r="BZ109" s="893"/>
      <c r="CA109" s="891" t="s">
        <v>294</v>
      </c>
      <c r="CB109" s="892"/>
      <c r="CC109" s="892"/>
      <c r="CD109" s="892"/>
      <c r="CE109" s="893"/>
      <c r="CF109" s="912" t="s">
        <v>416</v>
      </c>
      <c r="CG109" s="912"/>
      <c r="CH109" s="912"/>
      <c r="CI109" s="912"/>
      <c r="CJ109" s="912"/>
      <c r="CK109" s="891" t="s">
        <v>417</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1" t="s">
        <v>414</v>
      </c>
      <c r="DH109" s="892"/>
      <c r="DI109" s="892"/>
      <c r="DJ109" s="892"/>
      <c r="DK109" s="893"/>
      <c r="DL109" s="891" t="s">
        <v>415</v>
      </c>
      <c r="DM109" s="892"/>
      <c r="DN109" s="892"/>
      <c r="DO109" s="892"/>
      <c r="DP109" s="893"/>
      <c r="DQ109" s="891" t="s">
        <v>294</v>
      </c>
      <c r="DR109" s="892"/>
      <c r="DS109" s="892"/>
      <c r="DT109" s="892"/>
      <c r="DU109" s="893"/>
      <c r="DV109" s="891" t="s">
        <v>416</v>
      </c>
      <c r="DW109" s="892"/>
      <c r="DX109" s="892"/>
      <c r="DY109" s="892"/>
      <c r="DZ109" s="894"/>
    </row>
    <row r="110" spans="1:131" s="230" customFormat="1" ht="26.25" customHeight="1" x14ac:dyDescent="0.15">
      <c r="A110" s="895" t="s">
        <v>418</v>
      </c>
      <c r="B110" s="896"/>
      <c r="C110" s="896"/>
      <c r="D110" s="896"/>
      <c r="E110" s="896"/>
      <c r="F110" s="896"/>
      <c r="G110" s="896"/>
      <c r="H110" s="896"/>
      <c r="I110" s="896"/>
      <c r="J110" s="896"/>
      <c r="K110" s="896"/>
      <c r="L110" s="896"/>
      <c r="M110" s="896"/>
      <c r="N110" s="896"/>
      <c r="O110" s="896"/>
      <c r="P110" s="896"/>
      <c r="Q110" s="896"/>
      <c r="R110" s="896"/>
      <c r="S110" s="896"/>
      <c r="T110" s="896"/>
      <c r="U110" s="896"/>
      <c r="V110" s="896"/>
      <c r="W110" s="896"/>
      <c r="X110" s="896"/>
      <c r="Y110" s="896"/>
      <c r="Z110" s="897"/>
      <c r="AA110" s="898">
        <v>1508258</v>
      </c>
      <c r="AB110" s="899"/>
      <c r="AC110" s="899"/>
      <c r="AD110" s="899"/>
      <c r="AE110" s="900"/>
      <c r="AF110" s="901">
        <v>1511018</v>
      </c>
      <c r="AG110" s="899"/>
      <c r="AH110" s="899"/>
      <c r="AI110" s="899"/>
      <c r="AJ110" s="900"/>
      <c r="AK110" s="901">
        <v>1540457</v>
      </c>
      <c r="AL110" s="899"/>
      <c r="AM110" s="899"/>
      <c r="AN110" s="899"/>
      <c r="AO110" s="900"/>
      <c r="AP110" s="902">
        <v>24.5</v>
      </c>
      <c r="AQ110" s="903"/>
      <c r="AR110" s="903"/>
      <c r="AS110" s="903"/>
      <c r="AT110" s="904"/>
      <c r="AU110" s="905" t="s">
        <v>69</v>
      </c>
      <c r="AV110" s="906"/>
      <c r="AW110" s="906"/>
      <c r="AX110" s="906"/>
      <c r="AY110" s="906"/>
      <c r="AZ110" s="928" t="s">
        <v>419</v>
      </c>
      <c r="BA110" s="896"/>
      <c r="BB110" s="896"/>
      <c r="BC110" s="896"/>
      <c r="BD110" s="896"/>
      <c r="BE110" s="896"/>
      <c r="BF110" s="896"/>
      <c r="BG110" s="896"/>
      <c r="BH110" s="896"/>
      <c r="BI110" s="896"/>
      <c r="BJ110" s="896"/>
      <c r="BK110" s="896"/>
      <c r="BL110" s="896"/>
      <c r="BM110" s="896"/>
      <c r="BN110" s="896"/>
      <c r="BO110" s="896"/>
      <c r="BP110" s="897"/>
      <c r="BQ110" s="929">
        <v>16727456</v>
      </c>
      <c r="BR110" s="930"/>
      <c r="BS110" s="930"/>
      <c r="BT110" s="930"/>
      <c r="BU110" s="930"/>
      <c r="BV110" s="930">
        <v>16170651</v>
      </c>
      <c r="BW110" s="930"/>
      <c r="BX110" s="930"/>
      <c r="BY110" s="930"/>
      <c r="BZ110" s="930"/>
      <c r="CA110" s="930">
        <v>15277638</v>
      </c>
      <c r="CB110" s="930"/>
      <c r="CC110" s="930"/>
      <c r="CD110" s="930"/>
      <c r="CE110" s="930"/>
      <c r="CF110" s="943">
        <v>242.9</v>
      </c>
      <c r="CG110" s="944"/>
      <c r="CH110" s="944"/>
      <c r="CI110" s="944"/>
      <c r="CJ110" s="944"/>
      <c r="CK110" s="945" t="s">
        <v>420</v>
      </c>
      <c r="CL110" s="946"/>
      <c r="CM110" s="928" t="s">
        <v>421</v>
      </c>
      <c r="CN110" s="896"/>
      <c r="CO110" s="896"/>
      <c r="CP110" s="896"/>
      <c r="CQ110" s="896"/>
      <c r="CR110" s="896"/>
      <c r="CS110" s="896"/>
      <c r="CT110" s="896"/>
      <c r="CU110" s="896"/>
      <c r="CV110" s="896"/>
      <c r="CW110" s="896"/>
      <c r="CX110" s="896"/>
      <c r="CY110" s="896"/>
      <c r="CZ110" s="896"/>
      <c r="DA110" s="896"/>
      <c r="DB110" s="896"/>
      <c r="DC110" s="896"/>
      <c r="DD110" s="896"/>
      <c r="DE110" s="896"/>
      <c r="DF110" s="897"/>
      <c r="DG110" s="929" t="s">
        <v>122</v>
      </c>
      <c r="DH110" s="930"/>
      <c r="DI110" s="930"/>
      <c r="DJ110" s="930"/>
      <c r="DK110" s="930"/>
      <c r="DL110" s="930" t="s">
        <v>122</v>
      </c>
      <c r="DM110" s="930"/>
      <c r="DN110" s="930"/>
      <c r="DO110" s="930"/>
      <c r="DP110" s="930"/>
      <c r="DQ110" s="930" t="s">
        <v>122</v>
      </c>
      <c r="DR110" s="930"/>
      <c r="DS110" s="930"/>
      <c r="DT110" s="930"/>
      <c r="DU110" s="930"/>
      <c r="DV110" s="931" t="s">
        <v>122</v>
      </c>
      <c r="DW110" s="931"/>
      <c r="DX110" s="931"/>
      <c r="DY110" s="931"/>
      <c r="DZ110" s="932"/>
    </row>
    <row r="111" spans="1:131" s="230" customFormat="1" ht="26.25" customHeight="1" x14ac:dyDescent="0.15">
      <c r="A111" s="933" t="s">
        <v>422</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122</v>
      </c>
      <c r="AB111" s="937"/>
      <c r="AC111" s="937"/>
      <c r="AD111" s="937"/>
      <c r="AE111" s="938"/>
      <c r="AF111" s="939" t="s">
        <v>122</v>
      </c>
      <c r="AG111" s="937"/>
      <c r="AH111" s="937"/>
      <c r="AI111" s="937"/>
      <c r="AJ111" s="938"/>
      <c r="AK111" s="939" t="s">
        <v>122</v>
      </c>
      <c r="AL111" s="937"/>
      <c r="AM111" s="937"/>
      <c r="AN111" s="937"/>
      <c r="AO111" s="938"/>
      <c r="AP111" s="940" t="s">
        <v>122</v>
      </c>
      <c r="AQ111" s="941"/>
      <c r="AR111" s="941"/>
      <c r="AS111" s="941"/>
      <c r="AT111" s="942"/>
      <c r="AU111" s="907"/>
      <c r="AV111" s="908"/>
      <c r="AW111" s="908"/>
      <c r="AX111" s="908"/>
      <c r="AY111" s="908"/>
      <c r="AZ111" s="921" t="s">
        <v>423</v>
      </c>
      <c r="BA111" s="922"/>
      <c r="BB111" s="922"/>
      <c r="BC111" s="922"/>
      <c r="BD111" s="922"/>
      <c r="BE111" s="922"/>
      <c r="BF111" s="922"/>
      <c r="BG111" s="922"/>
      <c r="BH111" s="922"/>
      <c r="BI111" s="922"/>
      <c r="BJ111" s="922"/>
      <c r="BK111" s="922"/>
      <c r="BL111" s="922"/>
      <c r="BM111" s="922"/>
      <c r="BN111" s="922"/>
      <c r="BO111" s="922"/>
      <c r="BP111" s="923"/>
      <c r="BQ111" s="924">
        <v>443814</v>
      </c>
      <c r="BR111" s="925"/>
      <c r="BS111" s="925"/>
      <c r="BT111" s="925"/>
      <c r="BU111" s="925"/>
      <c r="BV111" s="925">
        <v>398700</v>
      </c>
      <c r="BW111" s="925"/>
      <c r="BX111" s="925"/>
      <c r="BY111" s="925"/>
      <c r="BZ111" s="925"/>
      <c r="CA111" s="925">
        <v>353586</v>
      </c>
      <c r="CB111" s="925"/>
      <c r="CC111" s="925"/>
      <c r="CD111" s="925"/>
      <c r="CE111" s="925"/>
      <c r="CF111" s="919">
        <v>5.6</v>
      </c>
      <c r="CG111" s="920"/>
      <c r="CH111" s="920"/>
      <c r="CI111" s="920"/>
      <c r="CJ111" s="920"/>
      <c r="CK111" s="947"/>
      <c r="CL111" s="948"/>
      <c r="CM111" s="921" t="s">
        <v>424</v>
      </c>
      <c r="CN111" s="922"/>
      <c r="CO111" s="922"/>
      <c r="CP111" s="922"/>
      <c r="CQ111" s="922"/>
      <c r="CR111" s="922"/>
      <c r="CS111" s="922"/>
      <c r="CT111" s="922"/>
      <c r="CU111" s="922"/>
      <c r="CV111" s="922"/>
      <c r="CW111" s="922"/>
      <c r="CX111" s="922"/>
      <c r="CY111" s="922"/>
      <c r="CZ111" s="922"/>
      <c r="DA111" s="922"/>
      <c r="DB111" s="922"/>
      <c r="DC111" s="922"/>
      <c r="DD111" s="922"/>
      <c r="DE111" s="922"/>
      <c r="DF111" s="923"/>
      <c r="DG111" s="924" t="s">
        <v>122</v>
      </c>
      <c r="DH111" s="925"/>
      <c r="DI111" s="925"/>
      <c r="DJ111" s="925"/>
      <c r="DK111" s="925"/>
      <c r="DL111" s="925" t="s">
        <v>122</v>
      </c>
      <c r="DM111" s="925"/>
      <c r="DN111" s="925"/>
      <c r="DO111" s="925"/>
      <c r="DP111" s="925"/>
      <c r="DQ111" s="925" t="s">
        <v>122</v>
      </c>
      <c r="DR111" s="925"/>
      <c r="DS111" s="925"/>
      <c r="DT111" s="925"/>
      <c r="DU111" s="925"/>
      <c r="DV111" s="926" t="s">
        <v>122</v>
      </c>
      <c r="DW111" s="926"/>
      <c r="DX111" s="926"/>
      <c r="DY111" s="926"/>
      <c r="DZ111" s="927"/>
    </row>
    <row r="112" spans="1:131" s="230" customFormat="1" ht="26.25" customHeight="1" x14ac:dyDescent="0.15">
      <c r="A112" s="951" t="s">
        <v>425</v>
      </c>
      <c r="B112" s="952"/>
      <c r="C112" s="922" t="s">
        <v>426</v>
      </c>
      <c r="D112" s="922"/>
      <c r="E112" s="922"/>
      <c r="F112" s="922"/>
      <c r="G112" s="922"/>
      <c r="H112" s="922"/>
      <c r="I112" s="922"/>
      <c r="J112" s="922"/>
      <c r="K112" s="922"/>
      <c r="L112" s="922"/>
      <c r="M112" s="922"/>
      <c r="N112" s="922"/>
      <c r="O112" s="922"/>
      <c r="P112" s="922"/>
      <c r="Q112" s="922"/>
      <c r="R112" s="922"/>
      <c r="S112" s="922"/>
      <c r="T112" s="922"/>
      <c r="U112" s="922"/>
      <c r="V112" s="922"/>
      <c r="W112" s="922"/>
      <c r="X112" s="922"/>
      <c r="Y112" s="922"/>
      <c r="Z112" s="923"/>
      <c r="AA112" s="957" t="s">
        <v>122</v>
      </c>
      <c r="AB112" s="958"/>
      <c r="AC112" s="958"/>
      <c r="AD112" s="958"/>
      <c r="AE112" s="959"/>
      <c r="AF112" s="960" t="s">
        <v>122</v>
      </c>
      <c r="AG112" s="958"/>
      <c r="AH112" s="958"/>
      <c r="AI112" s="958"/>
      <c r="AJ112" s="959"/>
      <c r="AK112" s="960" t="s">
        <v>122</v>
      </c>
      <c r="AL112" s="958"/>
      <c r="AM112" s="958"/>
      <c r="AN112" s="958"/>
      <c r="AO112" s="959"/>
      <c r="AP112" s="961" t="s">
        <v>122</v>
      </c>
      <c r="AQ112" s="962"/>
      <c r="AR112" s="962"/>
      <c r="AS112" s="962"/>
      <c r="AT112" s="963"/>
      <c r="AU112" s="907"/>
      <c r="AV112" s="908"/>
      <c r="AW112" s="908"/>
      <c r="AX112" s="908"/>
      <c r="AY112" s="908"/>
      <c r="AZ112" s="921" t="s">
        <v>427</v>
      </c>
      <c r="BA112" s="922"/>
      <c r="BB112" s="922"/>
      <c r="BC112" s="922"/>
      <c r="BD112" s="922"/>
      <c r="BE112" s="922"/>
      <c r="BF112" s="922"/>
      <c r="BG112" s="922"/>
      <c r="BH112" s="922"/>
      <c r="BI112" s="922"/>
      <c r="BJ112" s="922"/>
      <c r="BK112" s="922"/>
      <c r="BL112" s="922"/>
      <c r="BM112" s="922"/>
      <c r="BN112" s="922"/>
      <c r="BO112" s="922"/>
      <c r="BP112" s="923"/>
      <c r="BQ112" s="924">
        <v>1684166</v>
      </c>
      <c r="BR112" s="925"/>
      <c r="BS112" s="925"/>
      <c r="BT112" s="925"/>
      <c r="BU112" s="925"/>
      <c r="BV112" s="925">
        <v>1563351</v>
      </c>
      <c r="BW112" s="925"/>
      <c r="BX112" s="925"/>
      <c r="BY112" s="925"/>
      <c r="BZ112" s="925"/>
      <c r="CA112" s="925">
        <v>1542346</v>
      </c>
      <c r="CB112" s="925"/>
      <c r="CC112" s="925"/>
      <c r="CD112" s="925"/>
      <c r="CE112" s="925"/>
      <c r="CF112" s="919">
        <v>24.5</v>
      </c>
      <c r="CG112" s="920"/>
      <c r="CH112" s="920"/>
      <c r="CI112" s="920"/>
      <c r="CJ112" s="920"/>
      <c r="CK112" s="947"/>
      <c r="CL112" s="948"/>
      <c r="CM112" s="921" t="s">
        <v>428</v>
      </c>
      <c r="CN112" s="922"/>
      <c r="CO112" s="922"/>
      <c r="CP112" s="922"/>
      <c r="CQ112" s="922"/>
      <c r="CR112" s="922"/>
      <c r="CS112" s="922"/>
      <c r="CT112" s="922"/>
      <c r="CU112" s="922"/>
      <c r="CV112" s="922"/>
      <c r="CW112" s="922"/>
      <c r="CX112" s="922"/>
      <c r="CY112" s="922"/>
      <c r="CZ112" s="922"/>
      <c r="DA112" s="922"/>
      <c r="DB112" s="922"/>
      <c r="DC112" s="922"/>
      <c r="DD112" s="922"/>
      <c r="DE112" s="922"/>
      <c r="DF112" s="923"/>
      <c r="DG112" s="924" t="s">
        <v>122</v>
      </c>
      <c r="DH112" s="925"/>
      <c r="DI112" s="925"/>
      <c r="DJ112" s="925"/>
      <c r="DK112" s="925"/>
      <c r="DL112" s="925" t="s">
        <v>122</v>
      </c>
      <c r="DM112" s="925"/>
      <c r="DN112" s="925"/>
      <c r="DO112" s="925"/>
      <c r="DP112" s="925"/>
      <c r="DQ112" s="925" t="s">
        <v>122</v>
      </c>
      <c r="DR112" s="925"/>
      <c r="DS112" s="925"/>
      <c r="DT112" s="925"/>
      <c r="DU112" s="925"/>
      <c r="DV112" s="926" t="s">
        <v>122</v>
      </c>
      <c r="DW112" s="926"/>
      <c r="DX112" s="926"/>
      <c r="DY112" s="926"/>
      <c r="DZ112" s="927"/>
    </row>
    <row r="113" spans="1:130" s="230" customFormat="1" ht="26.25" customHeight="1" x14ac:dyDescent="0.15">
      <c r="A113" s="953"/>
      <c r="B113" s="954"/>
      <c r="C113" s="922" t="s">
        <v>429</v>
      </c>
      <c r="D113" s="922"/>
      <c r="E113" s="922"/>
      <c r="F113" s="922"/>
      <c r="G113" s="922"/>
      <c r="H113" s="922"/>
      <c r="I113" s="922"/>
      <c r="J113" s="922"/>
      <c r="K113" s="922"/>
      <c r="L113" s="922"/>
      <c r="M113" s="922"/>
      <c r="N113" s="922"/>
      <c r="O113" s="922"/>
      <c r="P113" s="922"/>
      <c r="Q113" s="922"/>
      <c r="R113" s="922"/>
      <c r="S113" s="922"/>
      <c r="T113" s="922"/>
      <c r="U113" s="922"/>
      <c r="V113" s="922"/>
      <c r="W113" s="922"/>
      <c r="X113" s="922"/>
      <c r="Y113" s="922"/>
      <c r="Z113" s="923"/>
      <c r="AA113" s="936">
        <v>246773</v>
      </c>
      <c r="AB113" s="937"/>
      <c r="AC113" s="937"/>
      <c r="AD113" s="937"/>
      <c r="AE113" s="938"/>
      <c r="AF113" s="939">
        <v>220570</v>
      </c>
      <c r="AG113" s="937"/>
      <c r="AH113" s="937"/>
      <c r="AI113" s="937"/>
      <c r="AJ113" s="938"/>
      <c r="AK113" s="939">
        <v>169706</v>
      </c>
      <c r="AL113" s="937"/>
      <c r="AM113" s="937"/>
      <c r="AN113" s="937"/>
      <c r="AO113" s="938"/>
      <c r="AP113" s="940">
        <v>2.7</v>
      </c>
      <c r="AQ113" s="941"/>
      <c r="AR113" s="941"/>
      <c r="AS113" s="941"/>
      <c r="AT113" s="942"/>
      <c r="AU113" s="907"/>
      <c r="AV113" s="908"/>
      <c r="AW113" s="908"/>
      <c r="AX113" s="908"/>
      <c r="AY113" s="908"/>
      <c r="AZ113" s="921" t="s">
        <v>430</v>
      </c>
      <c r="BA113" s="922"/>
      <c r="BB113" s="922"/>
      <c r="BC113" s="922"/>
      <c r="BD113" s="922"/>
      <c r="BE113" s="922"/>
      <c r="BF113" s="922"/>
      <c r="BG113" s="922"/>
      <c r="BH113" s="922"/>
      <c r="BI113" s="922"/>
      <c r="BJ113" s="922"/>
      <c r="BK113" s="922"/>
      <c r="BL113" s="922"/>
      <c r="BM113" s="922"/>
      <c r="BN113" s="922"/>
      <c r="BO113" s="922"/>
      <c r="BP113" s="923"/>
      <c r="BQ113" s="924">
        <v>652417</v>
      </c>
      <c r="BR113" s="925"/>
      <c r="BS113" s="925"/>
      <c r="BT113" s="925"/>
      <c r="BU113" s="925"/>
      <c r="BV113" s="925">
        <v>625157</v>
      </c>
      <c r="BW113" s="925"/>
      <c r="BX113" s="925"/>
      <c r="BY113" s="925"/>
      <c r="BZ113" s="925"/>
      <c r="CA113" s="925">
        <v>588356</v>
      </c>
      <c r="CB113" s="925"/>
      <c r="CC113" s="925"/>
      <c r="CD113" s="925"/>
      <c r="CE113" s="925"/>
      <c r="CF113" s="919">
        <v>9.4</v>
      </c>
      <c r="CG113" s="920"/>
      <c r="CH113" s="920"/>
      <c r="CI113" s="920"/>
      <c r="CJ113" s="920"/>
      <c r="CK113" s="947"/>
      <c r="CL113" s="948"/>
      <c r="CM113" s="921" t="s">
        <v>431</v>
      </c>
      <c r="CN113" s="922"/>
      <c r="CO113" s="922"/>
      <c r="CP113" s="922"/>
      <c r="CQ113" s="922"/>
      <c r="CR113" s="922"/>
      <c r="CS113" s="922"/>
      <c r="CT113" s="922"/>
      <c r="CU113" s="922"/>
      <c r="CV113" s="922"/>
      <c r="CW113" s="922"/>
      <c r="CX113" s="922"/>
      <c r="CY113" s="922"/>
      <c r="CZ113" s="922"/>
      <c r="DA113" s="922"/>
      <c r="DB113" s="922"/>
      <c r="DC113" s="922"/>
      <c r="DD113" s="922"/>
      <c r="DE113" s="922"/>
      <c r="DF113" s="923"/>
      <c r="DG113" s="957" t="s">
        <v>122</v>
      </c>
      <c r="DH113" s="958"/>
      <c r="DI113" s="958"/>
      <c r="DJ113" s="958"/>
      <c r="DK113" s="959"/>
      <c r="DL113" s="960" t="s">
        <v>122</v>
      </c>
      <c r="DM113" s="958"/>
      <c r="DN113" s="958"/>
      <c r="DO113" s="958"/>
      <c r="DP113" s="959"/>
      <c r="DQ113" s="960" t="s">
        <v>122</v>
      </c>
      <c r="DR113" s="958"/>
      <c r="DS113" s="958"/>
      <c r="DT113" s="958"/>
      <c r="DU113" s="959"/>
      <c r="DV113" s="961" t="s">
        <v>122</v>
      </c>
      <c r="DW113" s="962"/>
      <c r="DX113" s="962"/>
      <c r="DY113" s="962"/>
      <c r="DZ113" s="963"/>
    </row>
    <row r="114" spans="1:130" s="230" customFormat="1" ht="26.25" customHeight="1" x14ac:dyDescent="0.15">
      <c r="A114" s="953"/>
      <c r="B114" s="954"/>
      <c r="C114" s="922" t="s">
        <v>432</v>
      </c>
      <c r="D114" s="922"/>
      <c r="E114" s="922"/>
      <c r="F114" s="922"/>
      <c r="G114" s="922"/>
      <c r="H114" s="922"/>
      <c r="I114" s="922"/>
      <c r="J114" s="922"/>
      <c r="K114" s="922"/>
      <c r="L114" s="922"/>
      <c r="M114" s="922"/>
      <c r="N114" s="922"/>
      <c r="O114" s="922"/>
      <c r="P114" s="922"/>
      <c r="Q114" s="922"/>
      <c r="R114" s="922"/>
      <c r="S114" s="922"/>
      <c r="T114" s="922"/>
      <c r="U114" s="922"/>
      <c r="V114" s="922"/>
      <c r="W114" s="922"/>
      <c r="X114" s="922"/>
      <c r="Y114" s="922"/>
      <c r="Z114" s="923"/>
      <c r="AA114" s="957">
        <v>45073</v>
      </c>
      <c r="AB114" s="958"/>
      <c r="AC114" s="958"/>
      <c r="AD114" s="958"/>
      <c r="AE114" s="959"/>
      <c r="AF114" s="960">
        <v>47314</v>
      </c>
      <c r="AG114" s="958"/>
      <c r="AH114" s="958"/>
      <c r="AI114" s="958"/>
      <c r="AJ114" s="959"/>
      <c r="AK114" s="960">
        <v>47156</v>
      </c>
      <c r="AL114" s="958"/>
      <c r="AM114" s="958"/>
      <c r="AN114" s="958"/>
      <c r="AO114" s="959"/>
      <c r="AP114" s="961">
        <v>0.7</v>
      </c>
      <c r="AQ114" s="962"/>
      <c r="AR114" s="962"/>
      <c r="AS114" s="962"/>
      <c r="AT114" s="963"/>
      <c r="AU114" s="907"/>
      <c r="AV114" s="908"/>
      <c r="AW114" s="908"/>
      <c r="AX114" s="908"/>
      <c r="AY114" s="908"/>
      <c r="AZ114" s="921" t="s">
        <v>433</v>
      </c>
      <c r="BA114" s="922"/>
      <c r="BB114" s="922"/>
      <c r="BC114" s="922"/>
      <c r="BD114" s="922"/>
      <c r="BE114" s="922"/>
      <c r="BF114" s="922"/>
      <c r="BG114" s="922"/>
      <c r="BH114" s="922"/>
      <c r="BI114" s="922"/>
      <c r="BJ114" s="922"/>
      <c r="BK114" s="922"/>
      <c r="BL114" s="922"/>
      <c r="BM114" s="922"/>
      <c r="BN114" s="922"/>
      <c r="BO114" s="922"/>
      <c r="BP114" s="923"/>
      <c r="BQ114" s="924">
        <v>1528454</v>
      </c>
      <c r="BR114" s="925"/>
      <c r="BS114" s="925"/>
      <c r="BT114" s="925"/>
      <c r="BU114" s="925"/>
      <c r="BV114" s="925">
        <v>1489433</v>
      </c>
      <c r="BW114" s="925"/>
      <c r="BX114" s="925"/>
      <c r="BY114" s="925"/>
      <c r="BZ114" s="925"/>
      <c r="CA114" s="925">
        <v>1525905</v>
      </c>
      <c r="CB114" s="925"/>
      <c r="CC114" s="925"/>
      <c r="CD114" s="925"/>
      <c r="CE114" s="925"/>
      <c r="CF114" s="919">
        <v>24.3</v>
      </c>
      <c r="CG114" s="920"/>
      <c r="CH114" s="920"/>
      <c r="CI114" s="920"/>
      <c r="CJ114" s="920"/>
      <c r="CK114" s="947"/>
      <c r="CL114" s="948"/>
      <c r="CM114" s="921" t="s">
        <v>434</v>
      </c>
      <c r="CN114" s="922"/>
      <c r="CO114" s="922"/>
      <c r="CP114" s="922"/>
      <c r="CQ114" s="922"/>
      <c r="CR114" s="922"/>
      <c r="CS114" s="922"/>
      <c r="CT114" s="922"/>
      <c r="CU114" s="922"/>
      <c r="CV114" s="922"/>
      <c r="CW114" s="922"/>
      <c r="CX114" s="922"/>
      <c r="CY114" s="922"/>
      <c r="CZ114" s="922"/>
      <c r="DA114" s="922"/>
      <c r="DB114" s="922"/>
      <c r="DC114" s="922"/>
      <c r="DD114" s="922"/>
      <c r="DE114" s="922"/>
      <c r="DF114" s="923"/>
      <c r="DG114" s="957" t="s">
        <v>122</v>
      </c>
      <c r="DH114" s="958"/>
      <c r="DI114" s="958"/>
      <c r="DJ114" s="958"/>
      <c r="DK114" s="959"/>
      <c r="DL114" s="960" t="s">
        <v>122</v>
      </c>
      <c r="DM114" s="958"/>
      <c r="DN114" s="958"/>
      <c r="DO114" s="958"/>
      <c r="DP114" s="959"/>
      <c r="DQ114" s="960" t="s">
        <v>122</v>
      </c>
      <c r="DR114" s="958"/>
      <c r="DS114" s="958"/>
      <c r="DT114" s="958"/>
      <c r="DU114" s="959"/>
      <c r="DV114" s="961" t="s">
        <v>122</v>
      </c>
      <c r="DW114" s="962"/>
      <c r="DX114" s="962"/>
      <c r="DY114" s="962"/>
      <c r="DZ114" s="963"/>
    </row>
    <row r="115" spans="1:130" s="230" customFormat="1" ht="26.25" customHeight="1" x14ac:dyDescent="0.15">
      <c r="A115" s="953"/>
      <c r="B115" s="954"/>
      <c r="C115" s="922" t="s">
        <v>435</v>
      </c>
      <c r="D115" s="922"/>
      <c r="E115" s="922"/>
      <c r="F115" s="922"/>
      <c r="G115" s="922"/>
      <c r="H115" s="922"/>
      <c r="I115" s="922"/>
      <c r="J115" s="922"/>
      <c r="K115" s="922"/>
      <c r="L115" s="922"/>
      <c r="M115" s="922"/>
      <c r="N115" s="922"/>
      <c r="O115" s="922"/>
      <c r="P115" s="922"/>
      <c r="Q115" s="922"/>
      <c r="R115" s="922"/>
      <c r="S115" s="922"/>
      <c r="T115" s="922"/>
      <c r="U115" s="922"/>
      <c r="V115" s="922"/>
      <c r="W115" s="922"/>
      <c r="X115" s="922"/>
      <c r="Y115" s="922"/>
      <c r="Z115" s="923"/>
      <c r="AA115" s="936" t="s">
        <v>122</v>
      </c>
      <c r="AB115" s="937"/>
      <c r="AC115" s="937"/>
      <c r="AD115" s="937"/>
      <c r="AE115" s="938"/>
      <c r="AF115" s="939" t="s">
        <v>122</v>
      </c>
      <c r="AG115" s="937"/>
      <c r="AH115" s="937"/>
      <c r="AI115" s="937"/>
      <c r="AJ115" s="938"/>
      <c r="AK115" s="939" t="s">
        <v>122</v>
      </c>
      <c r="AL115" s="937"/>
      <c r="AM115" s="937"/>
      <c r="AN115" s="937"/>
      <c r="AO115" s="938"/>
      <c r="AP115" s="940" t="s">
        <v>122</v>
      </c>
      <c r="AQ115" s="941"/>
      <c r="AR115" s="941"/>
      <c r="AS115" s="941"/>
      <c r="AT115" s="942"/>
      <c r="AU115" s="907"/>
      <c r="AV115" s="908"/>
      <c r="AW115" s="908"/>
      <c r="AX115" s="908"/>
      <c r="AY115" s="908"/>
      <c r="AZ115" s="921" t="s">
        <v>436</v>
      </c>
      <c r="BA115" s="922"/>
      <c r="BB115" s="922"/>
      <c r="BC115" s="922"/>
      <c r="BD115" s="922"/>
      <c r="BE115" s="922"/>
      <c r="BF115" s="922"/>
      <c r="BG115" s="922"/>
      <c r="BH115" s="922"/>
      <c r="BI115" s="922"/>
      <c r="BJ115" s="922"/>
      <c r="BK115" s="922"/>
      <c r="BL115" s="922"/>
      <c r="BM115" s="922"/>
      <c r="BN115" s="922"/>
      <c r="BO115" s="922"/>
      <c r="BP115" s="923"/>
      <c r="BQ115" s="924">
        <v>6000</v>
      </c>
      <c r="BR115" s="925"/>
      <c r="BS115" s="925"/>
      <c r="BT115" s="925"/>
      <c r="BU115" s="925"/>
      <c r="BV115" s="925">
        <v>3000</v>
      </c>
      <c r="BW115" s="925"/>
      <c r="BX115" s="925"/>
      <c r="BY115" s="925"/>
      <c r="BZ115" s="925"/>
      <c r="CA115" s="925" t="s">
        <v>122</v>
      </c>
      <c r="CB115" s="925"/>
      <c r="CC115" s="925"/>
      <c r="CD115" s="925"/>
      <c r="CE115" s="925"/>
      <c r="CF115" s="919" t="s">
        <v>122</v>
      </c>
      <c r="CG115" s="920"/>
      <c r="CH115" s="920"/>
      <c r="CI115" s="920"/>
      <c r="CJ115" s="920"/>
      <c r="CK115" s="947"/>
      <c r="CL115" s="948"/>
      <c r="CM115" s="921" t="s">
        <v>437</v>
      </c>
      <c r="CN115" s="922"/>
      <c r="CO115" s="922"/>
      <c r="CP115" s="922"/>
      <c r="CQ115" s="922"/>
      <c r="CR115" s="922"/>
      <c r="CS115" s="922"/>
      <c r="CT115" s="922"/>
      <c r="CU115" s="922"/>
      <c r="CV115" s="922"/>
      <c r="CW115" s="922"/>
      <c r="CX115" s="922"/>
      <c r="CY115" s="922"/>
      <c r="CZ115" s="922"/>
      <c r="DA115" s="922"/>
      <c r="DB115" s="922"/>
      <c r="DC115" s="922"/>
      <c r="DD115" s="922"/>
      <c r="DE115" s="922"/>
      <c r="DF115" s="923"/>
      <c r="DG115" s="957" t="s">
        <v>122</v>
      </c>
      <c r="DH115" s="958"/>
      <c r="DI115" s="958"/>
      <c r="DJ115" s="958"/>
      <c r="DK115" s="959"/>
      <c r="DL115" s="960" t="s">
        <v>122</v>
      </c>
      <c r="DM115" s="958"/>
      <c r="DN115" s="958"/>
      <c r="DO115" s="958"/>
      <c r="DP115" s="959"/>
      <c r="DQ115" s="960" t="s">
        <v>122</v>
      </c>
      <c r="DR115" s="958"/>
      <c r="DS115" s="958"/>
      <c r="DT115" s="958"/>
      <c r="DU115" s="959"/>
      <c r="DV115" s="961" t="s">
        <v>122</v>
      </c>
      <c r="DW115" s="962"/>
      <c r="DX115" s="962"/>
      <c r="DY115" s="962"/>
      <c r="DZ115" s="963"/>
    </row>
    <row r="116" spans="1:130" s="230" customFormat="1" ht="26.25" customHeight="1" x14ac:dyDescent="0.15">
      <c r="A116" s="955"/>
      <c r="B116" s="956"/>
      <c r="C116" s="964" t="s">
        <v>438</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957" t="s">
        <v>122</v>
      </c>
      <c r="AB116" s="958"/>
      <c r="AC116" s="958"/>
      <c r="AD116" s="958"/>
      <c r="AE116" s="959"/>
      <c r="AF116" s="960" t="s">
        <v>122</v>
      </c>
      <c r="AG116" s="958"/>
      <c r="AH116" s="958"/>
      <c r="AI116" s="958"/>
      <c r="AJ116" s="959"/>
      <c r="AK116" s="960" t="s">
        <v>122</v>
      </c>
      <c r="AL116" s="958"/>
      <c r="AM116" s="958"/>
      <c r="AN116" s="958"/>
      <c r="AO116" s="959"/>
      <c r="AP116" s="961" t="s">
        <v>122</v>
      </c>
      <c r="AQ116" s="962"/>
      <c r="AR116" s="962"/>
      <c r="AS116" s="962"/>
      <c r="AT116" s="963"/>
      <c r="AU116" s="907"/>
      <c r="AV116" s="908"/>
      <c r="AW116" s="908"/>
      <c r="AX116" s="908"/>
      <c r="AY116" s="908"/>
      <c r="AZ116" s="966" t="s">
        <v>439</v>
      </c>
      <c r="BA116" s="967"/>
      <c r="BB116" s="967"/>
      <c r="BC116" s="967"/>
      <c r="BD116" s="967"/>
      <c r="BE116" s="967"/>
      <c r="BF116" s="967"/>
      <c r="BG116" s="967"/>
      <c r="BH116" s="967"/>
      <c r="BI116" s="967"/>
      <c r="BJ116" s="967"/>
      <c r="BK116" s="967"/>
      <c r="BL116" s="967"/>
      <c r="BM116" s="967"/>
      <c r="BN116" s="967"/>
      <c r="BO116" s="967"/>
      <c r="BP116" s="968"/>
      <c r="BQ116" s="924" t="s">
        <v>122</v>
      </c>
      <c r="BR116" s="925"/>
      <c r="BS116" s="925"/>
      <c r="BT116" s="925"/>
      <c r="BU116" s="925"/>
      <c r="BV116" s="925" t="s">
        <v>122</v>
      </c>
      <c r="BW116" s="925"/>
      <c r="BX116" s="925"/>
      <c r="BY116" s="925"/>
      <c r="BZ116" s="925"/>
      <c r="CA116" s="925" t="s">
        <v>122</v>
      </c>
      <c r="CB116" s="925"/>
      <c r="CC116" s="925"/>
      <c r="CD116" s="925"/>
      <c r="CE116" s="925"/>
      <c r="CF116" s="919" t="s">
        <v>122</v>
      </c>
      <c r="CG116" s="920"/>
      <c r="CH116" s="920"/>
      <c r="CI116" s="920"/>
      <c r="CJ116" s="920"/>
      <c r="CK116" s="947"/>
      <c r="CL116" s="948"/>
      <c r="CM116" s="921" t="s">
        <v>440</v>
      </c>
      <c r="CN116" s="922"/>
      <c r="CO116" s="922"/>
      <c r="CP116" s="922"/>
      <c r="CQ116" s="922"/>
      <c r="CR116" s="922"/>
      <c r="CS116" s="922"/>
      <c r="CT116" s="922"/>
      <c r="CU116" s="922"/>
      <c r="CV116" s="922"/>
      <c r="CW116" s="922"/>
      <c r="CX116" s="922"/>
      <c r="CY116" s="922"/>
      <c r="CZ116" s="922"/>
      <c r="DA116" s="922"/>
      <c r="DB116" s="922"/>
      <c r="DC116" s="922"/>
      <c r="DD116" s="922"/>
      <c r="DE116" s="922"/>
      <c r="DF116" s="923"/>
      <c r="DG116" s="957" t="s">
        <v>122</v>
      </c>
      <c r="DH116" s="958"/>
      <c r="DI116" s="958"/>
      <c r="DJ116" s="958"/>
      <c r="DK116" s="959"/>
      <c r="DL116" s="960" t="s">
        <v>122</v>
      </c>
      <c r="DM116" s="958"/>
      <c r="DN116" s="958"/>
      <c r="DO116" s="958"/>
      <c r="DP116" s="959"/>
      <c r="DQ116" s="960" t="s">
        <v>122</v>
      </c>
      <c r="DR116" s="958"/>
      <c r="DS116" s="958"/>
      <c r="DT116" s="958"/>
      <c r="DU116" s="959"/>
      <c r="DV116" s="961" t="s">
        <v>122</v>
      </c>
      <c r="DW116" s="962"/>
      <c r="DX116" s="962"/>
      <c r="DY116" s="962"/>
      <c r="DZ116" s="963"/>
    </row>
    <row r="117" spans="1:130" s="230" customFormat="1" ht="26.25" customHeight="1" x14ac:dyDescent="0.15">
      <c r="A117" s="911" t="s">
        <v>177</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976" t="s">
        <v>441</v>
      </c>
      <c r="Z117" s="893"/>
      <c r="AA117" s="977">
        <v>1800104</v>
      </c>
      <c r="AB117" s="978"/>
      <c r="AC117" s="978"/>
      <c r="AD117" s="978"/>
      <c r="AE117" s="979"/>
      <c r="AF117" s="980">
        <v>1778902</v>
      </c>
      <c r="AG117" s="978"/>
      <c r="AH117" s="978"/>
      <c r="AI117" s="978"/>
      <c r="AJ117" s="979"/>
      <c r="AK117" s="980">
        <v>1757319</v>
      </c>
      <c r="AL117" s="978"/>
      <c r="AM117" s="978"/>
      <c r="AN117" s="978"/>
      <c r="AO117" s="979"/>
      <c r="AP117" s="981"/>
      <c r="AQ117" s="982"/>
      <c r="AR117" s="982"/>
      <c r="AS117" s="982"/>
      <c r="AT117" s="983"/>
      <c r="AU117" s="907"/>
      <c r="AV117" s="908"/>
      <c r="AW117" s="908"/>
      <c r="AX117" s="908"/>
      <c r="AY117" s="908"/>
      <c r="AZ117" s="973" t="s">
        <v>442</v>
      </c>
      <c r="BA117" s="974"/>
      <c r="BB117" s="974"/>
      <c r="BC117" s="974"/>
      <c r="BD117" s="974"/>
      <c r="BE117" s="974"/>
      <c r="BF117" s="974"/>
      <c r="BG117" s="974"/>
      <c r="BH117" s="974"/>
      <c r="BI117" s="974"/>
      <c r="BJ117" s="974"/>
      <c r="BK117" s="974"/>
      <c r="BL117" s="974"/>
      <c r="BM117" s="974"/>
      <c r="BN117" s="974"/>
      <c r="BO117" s="974"/>
      <c r="BP117" s="975"/>
      <c r="BQ117" s="924" t="s">
        <v>122</v>
      </c>
      <c r="BR117" s="925"/>
      <c r="BS117" s="925"/>
      <c r="BT117" s="925"/>
      <c r="BU117" s="925"/>
      <c r="BV117" s="925" t="s">
        <v>122</v>
      </c>
      <c r="BW117" s="925"/>
      <c r="BX117" s="925"/>
      <c r="BY117" s="925"/>
      <c r="BZ117" s="925"/>
      <c r="CA117" s="925" t="s">
        <v>122</v>
      </c>
      <c r="CB117" s="925"/>
      <c r="CC117" s="925"/>
      <c r="CD117" s="925"/>
      <c r="CE117" s="925"/>
      <c r="CF117" s="919" t="s">
        <v>122</v>
      </c>
      <c r="CG117" s="920"/>
      <c r="CH117" s="920"/>
      <c r="CI117" s="920"/>
      <c r="CJ117" s="920"/>
      <c r="CK117" s="947"/>
      <c r="CL117" s="948"/>
      <c r="CM117" s="921" t="s">
        <v>443</v>
      </c>
      <c r="CN117" s="922"/>
      <c r="CO117" s="922"/>
      <c r="CP117" s="922"/>
      <c r="CQ117" s="922"/>
      <c r="CR117" s="922"/>
      <c r="CS117" s="922"/>
      <c r="CT117" s="922"/>
      <c r="CU117" s="922"/>
      <c r="CV117" s="922"/>
      <c r="CW117" s="922"/>
      <c r="CX117" s="922"/>
      <c r="CY117" s="922"/>
      <c r="CZ117" s="922"/>
      <c r="DA117" s="922"/>
      <c r="DB117" s="922"/>
      <c r="DC117" s="922"/>
      <c r="DD117" s="922"/>
      <c r="DE117" s="922"/>
      <c r="DF117" s="923"/>
      <c r="DG117" s="957" t="s">
        <v>122</v>
      </c>
      <c r="DH117" s="958"/>
      <c r="DI117" s="958"/>
      <c r="DJ117" s="958"/>
      <c r="DK117" s="959"/>
      <c r="DL117" s="960" t="s">
        <v>122</v>
      </c>
      <c r="DM117" s="958"/>
      <c r="DN117" s="958"/>
      <c r="DO117" s="958"/>
      <c r="DP117" s="959"/>
      <c r="DQ117" s="960" t="s">
        <v>122</v>
      </c>
      <c r="DR117" s="958"/>
      <c r="DS117" s="958"/>
      <c r="DT117" s="958"/>
      <c r="DU117" s="959"/>
      <c r="DV117" s="961" t="s">
        <v>122</v>
      </c>
      <c r="DW117" s="962"/>
      <c r="DX117" s="962"/>
      <c r="DY117" s="962"/>
      <c r="DZ117" s="963"/>
    </row>
    <row r="118" spans="1:130" s="230" customFormat="1" ht="26.25" customHeight="1" x14ac:dyDescent="0.15">
      <c r="A118" s="911" t="s">
        <v>417</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1" t="s">
        <v>414</v>
      </c>
      <c r="AB118" s="892"/>
      <c r="AC118" s="892"/>
      <c r="AD118" s="892"/>
      <c r="AE118" s="893"/>
      <c r="AF118" s="891" t="s">
        <v>415</v>
      </c>
      <c r="AG118" s="892"/>
      <c r="AH118" s="892"/>
      <c r="AI118" s="892"/>
      <c r="AJ118" s="893"/>
      <c r="AK118" s="891" t="s">
        <v>294</v>
      </c>
      <c r="AL118" s="892"/>
      <c r="AM118" s="892"/>
      <c r="AN118" s="892"/>
      <c r="AO118" s="893"/>
      <c r="AP118" s="969" t="s">
        <v>416</v>
      </c>
      <c r="AQ118" s="970"/>
      <c r="AR118" s="970"/>
      <c r="AS118" s="970"/>
      <c r="AT118" s="971"/>
      <c r="AU118" s="907"/>
      <c r="AV118" s="908"/>
      <c r="AW118" s="908"/>
      <c r="AX118" s="908"/>
      <c r="AY118" s="908"/>
      <c r="AZ118" s="972" t="s">
        <v>444</v>
      </c>
      <c r="BA118" s="964"/>
      <c r="BB118" s="964"/>
      <c r="BC118" s="964"/>
      <c r="BD118" s="964"/>
      <c r="BE118" s="964"/>
      <c r="BF118" s="964"/>
      <c r="BG118" s="964"/>
      <c r="BH118" s="964"/>
      <c r="BI118" s="964"/>
      <c r="BJ118" s="964"/>
      <c r="BK118" s="964"/>
      <c r="BL118" s="964"/>
      <c r="BM118" s="964"/>
      <c r="BN118" s="964"/>
      <c r="BO118" s="964"/>
      <c r="BP118" s="965"/>
      <c r="BQ118" s="998" t="s">
        <v>122</v>
      </c>
      <c r="BR118" s="999"/>
      <c r="BS118" s="999"/>
      <c r="BT118" s="999"/>
      <c r="BU118" s="999"/>
      <c r="BV118" s="999" t="s">
        <v>122</v>
      </c>
      <c r="BW118" s="999"/>
      <c r="BX118" s="999"/>
      <c r="BY118" s="999"/>
      <c r="BZ118" s="999"/>
      <c r="CA118" s="999" t="s">
        <v>122</v>
      </c>
      <c r="CB118" s="999"/>
      <c r="CC118" s="999"/>
      <c r="CD118" s="999"/>
      <c r="CE118" s="999"/>
      <c r="CF118" s="919" t="s">
        <v>122</v>
      </c>
      <c r="CG118" s="920"/>
      <c r="CH118" s="920"/>
      <c r="CI118" s="920"/>
      <c r="CJ118" s="920"/>
      <c r="CK118" s="947"/>
      <c r="CL118" s="948"/>
      <c r="CM118" s="921" t="s">
        <v>445</v>
      </c>
      <c r="CN118" s="922"/>
      <c r="CO118" s="922"/>
      <c r="CP118" s="922"/>
      <c r="CQ118" s="922"/>
      <c r="CR118" s="922"/>
      <c r="CS118" s="922"/>
      <c r="CT118" s="922"/>
      <c r="CU118" s="922"/>
      <c r="CV118" s="922"/>
      <c r="CW118" s="922"/>
      <c r="CX118" s="922"/>
      <c r="CY118" s="922"/>
      <c r="CZ118" s="922"/>
      <c r="DA118" s="922"/>
      <c r="DB118" s="922"/>
      <c r="DC118" s="922"/>
      <c r="DD118" s="922"/>
      <c r="DE118" s="922"/>
      <c r="DF118" s="923"/>
      <c r="DG118" s="957" t="s">
        <v>122</v>
      </c>
      <c r="DH118" s="958"/>
      <c r="DI118" s="958"/>
      <c r="DJ118" s="958"/>
      <c r="DK118" s="959"/>
      <c r="DL118" s="960" t="s">
        <v>122</v>
      </c>
      <c r="DM118" s="958"/>
      <c r="DN118" s="958"/>
      <c r="DO118" s="958"/>
      <c r="DP118" s="959"/>
      <c r="DQ118" s="960" t="s">
        <v>122</v>
      </c>
      <c r="DR118" s="958"/>
      <c r="DS118" s="958"/>
      <c r="DT118" s="958"/>
      <c r="DU118" s="959"/>
      <c r="DV118" s="961" t="s">
        <v>122</v>
      </c>
      <c r="DW118" s="962"/>
      <c r="DX118" s="962"/>
      <c r="DY118" s="962"/>
      <c r="DZ118" s="963"/>
    </row>
    <row r="119" spans="1:130" s="230" customFormat="1" ht="26.25" customHeight="1" x14ac:dyDescent="0.15">
      <c r="A119" s="1055" t="s">
        <v>420</v>
      </c>
      <c r="B119" s="946"/>
      <c r="C119" s="928" t="s">
        <v>421</v>
      </c>
      <c r="D119" s="896"/>
      <c r="E119" s="896"/>
      <c r="F119" s="896"/>
      <c r="G119" s="896"/>
      <c r="H119" s="896"/>
      <c r="I119" s="896"/>
      <c r="J119" s="896"/>
      <c r="K119" s="896"/>
      <c r="L119" s="896"/>
      <c r="M119" s="896"/>
      <c r="N119" s="896"/>
      <c r="O119" s="896"/>
      <c r="P119" s="896"/>
      <c r="Q119" s="896"/>
      <c r="R119" s="896"/>
      <c r="S119" s="896"/>
      <c r="T119" s="896"/>
      <c r="U119" s="896"/>
      <c r="V119" s="896"/>
      <c r="W119" s="896"/>
      <c r="X119" s="896"/>
      <c r="Y119" s="896"/>
      <c r="Z119" s="897"/>
      <c r="AA119" s="898" t="s">
        <v>122</v>
      </c>
      <c r="AB119" s="899"/>
      <c r="AC119" s="899"/>
      <c r="AD119" s="899"/>
      <c r="AE119" s="900"/>
      <c r="AF119" s="901" t="s">
        <v>122</v>
      </c>
      <c r="AG119" s="899"/>
      <c r="AH119" s="899"/>
      <c r="AI119" s="899"/>
      <c r="AJ119" s="900"/>
      <c r="AK119" s="901" t="s">
        <v>122</v>
      </c>
      <c r="AL119" s="899"/>
      <c r="AM119" s="899"/>
      <c r="AN119" s="899"/>
      <c r="AO119" s="900"/>
      <c r="AP119" s="902" t="s">
        <v>122</v>
      </c>
      <c r="AQ119" s="903"/>
      <c r="AR119" s="903"/>
      <c r="AS119" s="903"/>
      <c r="AT119" s="904"/>
      <c r="AU119" s="909"/>
      <c r="AV119" s="910"/>
      <c r="AW119" s="910"/>
      <c r="AX119" s="910"/>
      <c r="AY119" s="910"/>
      <c r="AZ119" s="251" t="s">
        <v>177</v>
      </c>
      <c r="BA119" s="251"/>
      <c r="BB119" s="251"/>
      <c r="BC119" s="251"/>
      <c r="BD119" s="251"/>
      <c r="BE119" s="251"/>
      <c r="BF119" s="251"/>
      <c r="BG119" s="251"/>
      <c r="BH119" s="251"/>
      <c r="BI119" s="251"/>
      <c r="BJ119" s="251"/>
      <c r="BK119" s="251"/>
      <c r="BL119" s="251"/>
      <c r="BM119" s="251"/>
      <c r="BN119" s="251"/>
      <c r="BO119" s="976" t="s">
        <v>446</v>
      </c>
      <c r="BP119" s="1004"/>
      <c r="BQ119" s="998">
        <v>21042307</v>
      </c>
      <c r="BR119" s="999"/>
      <c r="BS119" s="999"/>
      <c r="BT119" s="999"/>
      <c r="BU119" s="999"/>
      <c r="BV119" s="999">
        <v>20250292</v>
      </c>
      <c r="BW119" s="999"/>
      <c r="BX119" s="999"/>
      <c r="BY119" s="999"/>
      <c r="BZ119" s="999"/>
      <c r="CA119" s="999">
        <v>19287831</v>
      </c>
      <c r="CB119" s="999"/>
      <c r="CC119" s="999"/>
      <c r="CD119" s="999"/>
      <c r="CE119" s="999"/>
      <c r="CF119" s="1000"/>
      <c r="CG119" s="1001"/>
      <c r="CH119" s="1001"/>
      <c r="CI119" s="1001"/>
      <c r="CJ119" s="1002"/>
      <c r="CK119" s="949"/>
      <c r="CL119" s="950"/>
      <c r="CM119" s="972" t="s">
        <v>447</v>
      </c>
      <c r="CN119" s="964"/>
      <c r="CO119" s="964"/>
      <c r="CP119" s="964"/>
      <c r="CQ119" s="964"/>
      <c r="CR119" s="964"/>
      <c r="CS119" s="964"/>
      <c r="CT119" s="964"/>
      <c r="CU119" s="964"/>
      <c r="CV119" s="964"/>
      <c r="CW119" s="964"/>
      <c r="CX119" s="964"/>
      <c r="CY119" s="964"/>
      <c r="CZ119" s="964"/>
      <c r="DA119" s="964"/>
      <c r="DB119" s="964"/>
      <c r="DC119" s="964"/>
      <c r="DD119" s="964"/>
      <c r="DE119" s="964"/>
      <c r="DF119" s="965"/>
      <c r="DG119" s="1003">
        <v>443814</v>
      </c>
      <c r="DH119" s="985"/>
      <c r="DI119" s="985"/>
      <c r="DJ119" s="985"/>
      <c r="DK119" s="986"/>
      <c r="DL119" s="984">
        <v>398700</v>
      </c>
      <c r="DM119" s="985"/>
      <c r="DN119" s="985"/>
      <c r="DO119" s="985"/>
      <c r="DP119" s="986"/>
      <c r="DQ119" s="984">
        <v>353586</v>
      </c>
      <c r="DR119" s="985"/>
      <c r="DS119" s="985"/>
      <c r="DT119" s="985"/>
      <c r="DU119" s="986"/>
      <c r="DV119" s="987">
        <v>5.6</v>
      </c>
      <c r="DW119" s="988"/>
      <c r="DX119" s="988"/>
      <c r="DY119" s="988"/>
      <c r="DZ119" s="989"/>
    </row>
    <row r="120" spans="1:130" s="230" customFormat="1" ht="26.25" customHeight="1" x14ac:dyDescent="0.15">
      <c r="A120" s="1056"/>
      <c r="B120" s="948"/>
      <c r="C120" s="921" t="s">
        <v>424</v>
      </c>
      <c r="D120" s="922"/>
      <c r="E120" s="922"/>
      <c r="F120" s="922"/>
      <c r="G120" s="922"/>
      <c r="H120" s="922"/>
      <c r="I120" s="922"/>
      <c r="J120" s="922"/>
      <c r="K120" s="922"/>
      <c r="L120" s="922"/>
      <c r="M120" s="922"/>
      <c r="N120" s="922"/>
      <c r="O120" s="922"/>
      <c r="P120" s="922"/>
      <c r="Q120" s="922"/>
      <c r="R120" s="922"/>
      <c r="S120" s="922"/>
      <c r="T120" s="922"/>
      <c r="U120" s="922"/>
      <c r="V120" s="922"/>
      <c r="W120" s="922"/>
      <c r="X120" s="922"/>
      <c r="Y120" s="922"/>
      <c r="Z120" s="923"/>
      <c r="AA120" s="957" t="s">
        <v>122</v>
      </c>
      <c r="AB120" s="958"/>
      <c r="AC120" s="958"/>
      <c r="AD120" s="958"/>
      <c r="AE120" s="959"/>
      <c r="AF120" s="960" t="s">
        <v>122</v>
      </c>
      <c r="AG120" s="958"/>
      <c r="AH120" s="958"/>
      <c r="AI120" s="958"/>
      <c r="AJ120" s="959"/>
      <c r="AK120" s="960" t="s">
        <v>122</v>
      </c>
      <c r="AL120" s="958"/>
      <c r="AM120" s="958"/>
      <c r="AN120" s="958"/>
      <c r="AO120" s="959"/>
      <c r="AP120" s="961" t="s">
        <v>122</v>
      </c>
      <c r="AQ120" s="962"/>
      <c r="AR120" s="962"/>
      <c r="AS120" s="962"/>
      <c r="AT120" s="963"/>
      <c r="AU120" s="990" t="s">
        <v>448</v>
      </c>
      <c r="AV120" s="991"/>
      <c r="AW120" s="991"/>
      <c r="AX120" s="991"/>
      <c r="AY120" s="992"/>
      <c r="AZ120" s="928" t="s">
        <v>449</v>
      </c>
      <c r="BA120" s="896"/>
      <c r="BB120" s="896"/>
      <c r="BC120" s="896"/>
      <c r="BD120" s="896"/>
      <c r="BE120" s="896"/>
      <c r="BF120" s="896"/>
      <c r="BG120" s="896"/>
      <c r="BH120" s="896"/>
      <c r="BI120" s="896"/>
      <c r="BJ120" s="896"/>
      <c r="BK120" s="896"/>
      <c r="BL120" s="896"/>
      <c r="BM120" s="896"/>
      <c r="BN120" s="896"/>
      <c r="BO120" s="896"/>
      <c r="BP120" s="897"/>
      <c r="BQ120" s="929">
        <v>4414011</v>
      </c>
      <c r="BR120" s="930"/>
      <c r="BS120" s="930"/>
      <c r="BT120" s="930"/>
      <c r="BU120" s="930"/>
      <c r="BV120" s="930">
        <v>4855282</v>
      </c>
      <c r="BW120" s="930"/>
      <c r="BX120" s="930"/>
      <c r="BY120" s="930"/>
      <c r="BZ120" s="930"/>
      <c r="CA120" s="930">
        <v>5296761</v>
      </c>
      <c r="CB120" s="930"/>
      <c r="CC120" s="930"/>
      <c r="CD120" s="930"/>
      <c r="CE120" s="930"/>
      <c r="CF120" s="943">
        <v>84.2</v>
      </c>
      <c r="CG120" s="944"/>
      <c r="CH120" s="944"/>
      <c r="CI120" s="944"/>
      <c r="CJ120" s="944"/>
      <c r="CK120" s="1005" t="s">
        <v>450</v>
      </c>
      <c r="CL120" s="1006"/>
      <c r="CM120" s="1006"/>
      <c r="CN120" s="1006"/>
      <c r="CO120" s="1007"/>
      <c r="CP120" s="1013" t="s">
        <v>397</v>
      </c>
      <c r="CQ120" s="1014"/>
      <c r="CR120" s="1014"/>
      <c r="CS120" s="1014"/>
      <c r="CT120" s="1014"/>
      <c r="CU120" s="1014"/>
      <c r="CV120" s="1014"/>
      <c r="CW120" s="1014"/>
      <c r="CX120" s="1014"/>
      <c r="CY120" s="1014"/>
      <c r="CZ120" s="1014"/>
      <c r="DA120" s="1014"/>
      <c r="DB120" s="1014"/>
      <c r="DC120" s="1014"/>
      <c r="DD120" s="1014"/>
      <c r="DE120" s="1014"/>
      <c r="DF120" s="1015"/>
      <c r="DG120" s="929">
        <v>1420287</v>
      </c>
      <c r="DH120" s="930"/>
      <c r="DI120" s="930"/>
      <c r="DJ120" s="930"/>
      <c r="DK120" s="930"/>
      <c r="DL120" s="930">
        <v>1258673</v>
      </c>
      <c r="DM120" s="930"/>
      <c r="DN120" s="930"/>
      <c r="DO120" s="930"/>
      <c r="DP120" s="930"/>
      <c r="DQ120" s="930">
        <v>1134915</v>
      </c>
      <c r="DR120" s="930"/>
      <c r="DS120" s="930"/>
      <c r="DT120" s="930"/>
      <c r="DU120" s="930"/>
      <c r="DV120" s="931">
        <v>18</v>
      </c>
      <c r="DW120" s="931"/>
      <c r="DX120" s="931"/>
      <c r="DY120" s="931"/>
      <c r="DZ120" s="932"/>
    </row>
    <row r="121" spans="1:130" s="230" customFormat="1" ht="26.25" customHeight="1" x14ac:dyDescent="0.15">
      <c r="A121" s="1056"/>
      <c r="B121" s="948"/>
      <c r="C121" s="973" t="s">
        <v>451</v>
      </c>
      <c r="D121" s="974"/>
      <c r="E121" s="974"/>
      <c r="F121" s="974"/>
      <c r="G121" s="974"/>
      <c r="H121" s="974"/>
      <c r="I121" s="974"/>
      <c r="J121" s="974"/>
      <c r="K121" s="974"/>
      <c r="L121" s="974"/>
      <c r="M121" s="974"/>
      <c r="N121" s="974"/>
      <c r="O121" s="974"/>
      <c r="P121" s="974"/>
      <c r="Q121" s="974"/>
      <c r="R121" s="974"/>
      <c r="S121" s="974"/>
      <c r="T121" s="974"/>
      <c r="U121" s="974"/>
      <c r="V121" s="974"/>
      <c r="W121" s="974"/>
      <c r="X121" s="974"/>
      <c r="Y121" s="974"/>
      <c r="Z121" s="975"/>
      <c r="AA121" s="957" t="s">
        <v>122</v>
      </c>
      <c r="AB121" s="958"/>
      <c r="AC121" s="958"/>
      <c r="AD121" s="958"/>
      <c r="AE121" s="959"/>
      <c r="AF121" s="960" t="s">
        <v>122</v>
      </c>
      <c r="AG121" s="958"/>
      <c r="AH121" s="958"/>
      <c r="AI121" s="958"/>
      <c r="AJ121" s="959"/>
      <c r="AK121" s="960" t="s">
        <v>122</v>
      </c>
      <c r="AL121" s="958"/>
      <c r="AM121" s="958"/>
      <c r="AN121" s="958"/>
      <c r="AO121" s="959"/>
      <c r="AP121" s="961" t="s">
        <v>122</v>
      </c>
      <c r="AQ121" s="962"/>
      <c r="AR121" s="962"/>
      <c r="AS121" s="962"/>
      <c r="AT121" s="963"/>
      <c r="AU121" s="993"/>
      <c r="AV121" s="994"/>
      <c r="AW121" s="994"/>
      <c r="AX121" s="994"/>
      <c r="AY121" s="995"/>
      <c r="AZ121" s="921" t="s">
        <v>452</v>
      </c>
      <c r="BA121" s="922"/>
      <c r="BB121" s="922"/>
      <c r="BC121" s="922"/>
      <c r="BD121" s="922"/>
      <c r="BE121" s="922"/>
      <c r="BF121" s="922"/>
      <c r="BG121" s="922"/>
      <c r="BH121" s="922"/>
      <c r="BI121" s="922"/>
      <c r="BJ121" s="922"/>
      <c r="BK121" s="922"/>
      <c r="BL121" s="922"/>
      <c r="BM121" s="922"/>
      <c r="BN121" s="922"/>
      <c r="BO121" s="922"/>
      <c r="BP121" s="923"/>
      <c r="BQ121" s="924">
        <v>727260</v>
      </c>
      <c r="BR121" s="925"/>
      <c r="BS121" s="925"/>
      <c r="BT121" s="925"/>
      <c r="BU121" s="925"/>
      <c r="BV121" s="925">
        <v>787744</v>
      </c>
      <c r="BW121" s="925"/>
      <c r="BX121" s="925"/>
      <c r="BY121" s="925"/>
      <c r="BZ121" s="925"/>
      <c r="CA121" s="925">
        <v>814648</v>
      </c>
      <c r="CB121" s="925"/>
      <c r="CC121" s="925"/>
      <c r="CD121" s="925"/>
      <c r="CE121" s="925"/>
      <c r="CF121" s="919">
        <v>13</v>
      </c>
      <c r="CG121" s="920"/>
      <c r="CH121" s="920"/>
      <c r="CI121" s="920"/>
      <c r="CJ121" s="920"/>
      <c r="CK121" s="1008"/>
      <c r="CL121" s="1009"/>
      <c r="CM121" s="1009"/>
      <c r="CN121" s="1009"/>
      <c r="CO121" s="1010"/>
      <c r="CP121" s="1018" t="s">
        <v>399</v>
      </c>
      <c r="CQ121" s="1019"/>
      <c r="CR121" s="1019"/>
      <c r="CS121" s="1019"/>
      <c r="CT121" s="1019"/>
      <c r="CU121" s="1019"/>
      <c r="CV121" s="1019"/>
      <c r="CW121" s="1019"/>
      <c r="CX121" s="1019"/>
      <c r="CY121" s="1019"/>
      <c r="CZ121" s="1019"/>
      <c r="DA121" s="1019"/>
      <c r="DB121" s="1019"/>
      <c r="DC121" s="1019"/>
      <c r="DD121" s="1019"/>
      <c r="DE121" s="1019"/>
      <c r="DF121" s="1020"/>
      <c r="DG121" s="924">
        <v>234827</v>
      </c>
      <c r="DH121" s="925"/>
      <c r="DI121" s="925"/>
      <c r="DJ121" s="925"/>
      <c r="DK121" s="925"/>
      <c r="DL121" s="925">
        <v>275309</v>
      </c>
      <c r="DM121" s="925"/>
      <c r="DN121" s="925"/>
      <c r="DO121" s="925"/>
      <c r="DP121" s="925"/>
      <c r="DQ121" s="925">
        <v>381752</v>
      </c>
      <c r="DR121" s="925"/>
      <c r="DS121" s="925"/>
      <c r="DT121" s="925"/>
      <c r="DU121" s="925"/>
      <c r="DV121" s="926">
        <v>6.1</v>
      </c>
      <c r="DW121" s="926"/>
      <c r="DX121" s="926"/>
      <c r="DY121" s="926"/>
      <c r="DZ121" s="927"/>
    </row>
    <row r="122" spans="1:130" s="230" customFormat="1" ht="26.25" customHeight="1" x14ac:dyDescent="0.15">
      <c r="A122" s="1056"/>
      <c r="B122" s="948"/>
      <c r="C122" s="921" t="s">
        <v>434</v>
      </c>
      <c r="D122" s="922"/>
      <c r="E122" s="922"/>
      <c r="F122" s="922"/>
      <c r="G122" s="922"/>
      <c r="H122" s="922"/>
      <c r="I122" s="922"/>
      <c r="J122" s="922"/>
      <c r="K122" s="922"/>
      <c r="L122" s="922"/>
      <c r="M122" s="922"/>
      <c r="N122" s="922"/>
      <c r="O122" s="922"/>
      <c r="P122" s="922"/>
      <c r="Q122" s="922"/>
      <c r="R122" s="922"/>
      <c r="S122" s="922"/>
      <c r="T122" s="922"/>
      <c r="U122" s="922"/>
      <c r="V122" s="922"/>
      <c r="W122" s="922"/>
      <c r="X122" s="922"/>
      <c r="Y122" s="922"/>
      <c r="Z122" s="923"/>
      <c r="AA122" s="957" t="s">
        <v>122</v>
      </c>
      <c r="AB122" s="958"/>
      <c r="AC122" s="958"/>
      <c r="AD122" s="958"/>
      <c r="AE122" s="959"/>
      <c r="AF122" s="960" t="s">
        <v>122</v>
      </c>
      <c r="AG122" s="958"/>
      <c r="AH122" s="958"/>
      <c r="AI122" s="958"/>
      <c r="AJ122" s="959"/>
      <c r="AK122" s="960" t="s">
        <v>122</v>
      </c>
      <c r="AL122" s="958"/>
      <c r="AM122" s="958"/>
      <c r="AN122" s="958"/>
      <c r="AO122" s="959"/>
      <c r="AP122" s="961" t="s">
        <v>122</v>
      </c>
      <c r="AQ122" s="962"/>
      <c r="AR122" s="962"/>
      <c r="AS122" s="962"/>
      <c r="AT122" s="963"/>
      <c r="AU122" s="993"/>
      <c r="AV122" s="994"/>
      <c r="AW122" s="994"/>
      <c r="AX122" s="994"/>
      <c r="AY122" s="995"/>
      <c r="AZ122" s="972" t="s">
        <v>453</v>
      </c>
      <c r="BA122" s="964"/>
      <c r="BB122" s="964"/>
      <c r="BC122" s="964"/>
      <c r="BD122" s="964"/>
      <c r="BE122" s="964"/>
      <c r="BF122" s="964"/>
      <c r="BG122" s="964"/>
      <c r="BH122" s="964"/>
      <c r="BI122" s="964"/>
      <c r="BJ122" s="964"/>
      <c r="BK122" s="964"/>
      <c r="BL122" s="964"/>
      <c r="BM122" s="964"/>
      <c r="BN122" s="964"/>
      <c r="BO122" s="964"/>
      <c r="BP122" s="965"/>
      <c r="BQ122" s="998">
        <v>12900249</v>
      </c>
      <c r="BR122" s="999"/>
      <c r="BS122" s="999"/>
      <c r="BT122" s="999"/>
      <c r="BU122" s="999"/>
      <c r="BV122" s="999">
        <v>12289647</v>
      </c>
      <c r="BW122" s="999"/>
      <c r="BX122" s="999"/>
      <c r="BY122" s="999"/>
      <c r="BZ122" s="999"/>
      <c r="CA122" s="999">
        <v>11578344</v>
      </c>
      <c r="CB122" s="999"/>
      <c r="CC122" s="999"/>
      <c r="CD122" s="999"/>
      <c r="CE122" s="999"/>
      <c r="CF122" s="1016">
        <v>184.1</v>
      </c>
      <c r="CG122" s="1017"/>
      <c r="CH122" s="1017"/>
      <c r="CI122" s="1017"/>
      <c r="CJ122" s="1017"/>
      <c r="CK122" s="1008"/>
      <c r="CL122" s="1009"/>
      <c r="CM122" s="1009"/>
      <c r="CN122" s="1009"/>
      <c r="CO122" s="1010"/>
      <c r="CP122" s="1018" t="s">
        <v>398</v>
      </c>
      <c r="CQ122" s="1019"/>
      <c r="CR122" s="1019"/>
      <c r="CS122" s="1019"/>
      <c r="CT122" s="1019"/>
      <c r="CU122" s="1019"/>
      <c r="CV122" s="1019"/>
      <c r="CW122" s="1019"/>
      <c r="CX122" s="1019"/>
      <c r="CY122" s="1019"/>
      <c r="CZ122" s="1019"/>
      <c r="DA122" s="1019"/>
      <c r="DB122" s="1019"/>
      <c r="DC122" s="1019"/>
      <c r="DD122" s="1019"/>
      <c r="DE122" s="1019"/>
      <c r="DF122" s="1020"/>
      <c r="DG122" s="924">
        <v>29052</v>
      </c>
      <c r="DH122" s="925"/>
      <c r="DI122" s="925"/>
      <c r="DJ122" s="925"/>
      <c r="DK122" s="925"/>
      <c r="DL122" s="925">
        <v>29369</v>
      </c>
      <c r="DM122" s="925"/>
      <c r="DN122" s="925"/>
      <c r="DO122" s="925"/>
      <c r="DP122" s="925"/>
      <c r="DQ122" s="925">
        <v>25679</v>
      </c>
      <c r="DR122" s="925"/>
      <c r="DS122" s="925"/>
      <c r="DT122" s="925"/>
      <c r="DU122" s="925"/>
      <c r="DV122" s="926">
        <v>0.4</v>
      </c>
      <c r="DW122" s="926"/>
      <c r="DX122" s="926"/>
      <c r="DY122" s="926"/>
      <c r="DZ122" s="927"/>
    </row>
    <row r="123" spans="1:130" s="230" customFormat="1" ht="26.25" customHeight="1" x14ac:dyDescent="0.15">
      <c r="A123" s="1056"/>
      <c r="B123" s="948"/>
      <c r="C123" s="921" t="s">
        <v>440</v>
      </c>
      <c r="D123" s="922"/>
      <c r="E123" s="922"/>
      <c r="F123" s="922"/>
      <c r="G123" s="922"/>
      <c r="H123" s="922"/>
      <c r="I123" s="922"/>
      <c r="J123" s="922"/>
      <c r="K123" s="922"/>
      <c r="L123" s="922"/>
      <c r="M123" s="922"/>
      <c r="N123" s="922"/>
      <c r="O123" s="922"/>
      <c r="P123" s="922"/>
      <c r="Q123" s="922"/>
      <c r="R123" s="922"/>
      <c r="S123" s="922"/>
      <c r="T123" s="922"/>
      <c r="U123" s="922"/>
      <c r="V123" s="922"/>
      <c r="W123" s="922"/>
      <c r="X123" s="922"/>
      <c r="Y123" s="922"/>
      <c r="Z123" s="923"/>
      <c r="AA123" s="957" t="s">
        <v>122</v>
      </c>
      <c r="AB123" s="958"/>
      <c r="AC123" s="958"/>
      <c r="AD123" s="958"/>
      <c r="AE123" s="959"/>
      <c r="AF123" s="960" t="s">
        <v>122</v>
      </c>
      <c r="AG123" s="958"/>
      <c r="AH123" s="958"/>
      <c r="AI123" s="958"/>
      <c r="AJ123" s="959"/>
      <c r="AK123" s="960" t="s">
        <v>122</v>
      </c>
      <c r="AL123" s="958"/>
      <c r="AM123" s="958"/>
      <c r="AN123" s="958"/>
      <c r="AO123" s="959"/>
      <c r="AP123" s="961" t="s">
        <v>122</v>
      </c>
      <c r="AQ123" s="962"/>
      <c r="AR123" s="962"/>
      <c r="AS123" s="962"/>
      <c r="AT123" s="963"/>
      <c r="AU123" s="996"/>
      <c r="AV123" s="997"/>
      <c r="AW123" s="997"/>
      <c r="AX123" s="997"/>
      <c r="AY123" s="997"/>
      <c r="AZ123" s="251" t="s">
        <v>177</v>
      </c>
      <c r="BA123" s="251"/>
      <c r="BB123" s="251"/>
      <c r="BC123" s="251"/>
      <c r="BD123" s="251"/>
      <c r="BE123" s="251"/>
      <c r="BF123" s="251"/>
      <c r="BG123" s="251"/>
      <c r="BH123" s="251"/>
      <c r="BI123" s="251"/>
      <c r="BJ123" s="251"/>
      <c r="BK123" s="251"/>
      <c r="BL123" s="251"/>
      <c r="BM123" s="251"/>
      <c r="BN123" s="251"/>
      <c r="BO123" s="976" t="s">
        <v>454</v>
      </c>
      <c r="BP123" s="1004"/>
      <c r="BQ123" s="1062">
        <v>18041520</v>
      </c>
      <c r="BR123" s="1063"/>
      <c r="BS123" s="1063"/>
      <c r="BT123" s="1063"/>
      <c r="BU123" s="1063"/>
      <c r="BV123" s="1063">
        <v>17932673</v>
      </c>
      <c r="BW123" s="1063"/>
      <c r="BX123" s="1063"/>
      <c r="BY123" s="1063"/>
      <c r="BZ123" s="1063"/>
      <c r="CA123" s="1063">
        <v>17689753</v>
      </c>
      <c r="CB123" s="1063"/>
      <c r="CC123" s="1063"/>
      <c r="CD123" s="1063"/>
      <c r="CE123" s="1063"/>
      <c r="CF123" s="1000"/>
      <c r="CG123" s="1001"/>
      <c r="CH123" s="1001"/>
      <c r="CI123" s="1001"/>
      <c r="CJ123" s="1002"/>
      <c r="CK123" s="1008"/>
      <c r="CL123" s="1009"/>
      <c r="CM123" s="1009"/>
      <c r="CN123" s="1009"/>
      <c r="CO123" s="1010"/>
      <c r="CP123" s="1018" t="s">
        <v>393</v>
      </c>
      <c r="CQ123" s="1019"/>
      <c r="CR123" s="1019"/>
      <c r="CS123" s="1019"/>
      <c r="CT123" s="1019"/>
      <c r="CU123" s="1019"/>
      <c r="CV123" s="1019"/>
      <c r="CW123" s="1019"/>
      <c r="CX123" s="1019"/>
      <c r="CY123" s="1019"/>
      <c r="CZ123" s="1019"/>
      <c r="DA123" s="1019"/>
      <c r="DB123" s="1019"/>
      <c r="DC123" s="1019"/>
      <c r="DD123" s="1019"/>
      <c r="DE123" s="1019"/>
      <c r="DF123" s="1020"/>
      <c r="DG123" s="957" t="s">
        <v>122</v>
      </c>
      <c r="DH123" s="958"/>
      <c r="DI123" s="958"/>
      <c r="DJ123" s="958"/>
      <c r="DK123" s="959"/>
      <c r="DL123" s="960" t="s">
        <v>122</v>
      </c>
      <c r="DM123" s="958"/>
      <c r="DN123" s="958"/>
      <c r="DO123" s="958"/>
      <c r="DP123" s="959"/>
      <c r="DQ123" s="960" t="s">
        <v>122</v>
      </c>
      <c r="DR123" s="958"/>
      <c r="DS123" s="958"/>
      <c r="DT123" s="958"/>
      <c r="DU123" s="959"/>
      <c r="DV123" s="961" t="s">
        <v>122</v>
      </c>
      <c r="DW123" s="962"/>
      <c r="DX123" s="962"/>
      <c r="DY123" s="962"/>
      <c r="DZ123" s="963"/>
    </row>
    <row r="124" spans="1:130" s="230" customFormat="1" ht="26.25" customHeight="1" thickBot="1" x14ac:dyDescent="0.2">
      <c r="A124" s="1056"/>
      <c r="B124" s="948"/>
      <c r="C124" s="921" t="s">
        <v>443</v>
      </c>
      <c r="D124" s="922"/>
      <c r="E124" s="922"/>
      <c r="F124" s="922"/>
      <c r="G124" s="922"/>
      <c r="H124" s="922"/>
      <c r="I124" s="922"/>
      <c r="J124" s="922"/>
      <c r="K124" s="922"/>
      <c r="L124" s="922"/>
      <c r="M124" s="922"/>
      <c r="N124" s="922"/>
      <c r="O124" s="922"/>
      <c r="P124" s="922"/>
      <c r="Q124" s="922"/>
      <c r="R124" s="922"/>
      <c r="S124" s="922"/>
      <c r="T124" s="922"/>
      <c r="U124" s="922"/>
      <c r="V124" s="922"/>
      <c r="W124" s="922"/>
      <c r="X124" s="922"/>
      <c r="Y124" s="922"/>
      <c r="Z124" s="923"/>
      <c r="AA124" s="957" t="s">
        <v>122</v>
      </c>
      <c r="AB124" s="958"/>
      <c r="AC124" s="958"/>
      <c r="AD124" s="958"/>
      <c r="AE124" s="959"/>
      <c r="AF124" s="960" t="s">
        <v>122</v>
      </c>
      <c r="AG124" s="958"/>
      <c r="AH124" s="958"/>
      <c r="AI124" s="958"/>
      <c r="AJ124" s="959"/>
      <c r="AK124" s="960" t="s">
        <v>122</v>
      </c>
      <c r="AL124" s="958"/>
      <c r="AM124" s="958"/>
      <c r="AN124" s="958"/>
      <c r="AO124" s="959"/>
      <c r="AP124" s="961" t="s">
        <v>122</v>
      </c>
      <c r="AQ124" s="962"/>
      <c r="AR124" s="962"/>
      <c r="AS124" s="962"/>
      <c r="AT124" s="963"/>
      <c r="AU124" s="1058" t="s">
        <v>455</v>
      </c>
      <c r="AV124" s="1059"/>
      <c r="AW124" s="1059"/>
      <c r="AX124" s="1059"/>
      <c r="AY124" s="1059"/>
      <c r="AZ124" s="1059"/>
      <c r="BA124" s="1059"/>
      <c r="BB124" s="1059"/>
      <c r="BC124" s="1059"/>
      <c r="BD124" s="1059"/>
      <c r="BE124" s="1059"/>
      <c r="BF124" s="1059"/>
      <c r="BG124" s="1059"/>
      <c r="BH124" s="1059"/>
      <c r="BI124" s="1059"/>
      <c r="BJ124" s="1059"/>
      <c r="BK124" s="1059"/>
      <c r="BL124" s="1059"/>
      <c r="BM124" s="1059"/>
      <c r="BN124" s="1059"/>
      <c r="BO124" s="1059"/>
      <c r="BP124" s="1060"/>
      <c r="BQ124" s="1061">
        <v>46.5</v>
      </c>
      <c r="BR124" s="1026"/>
      <c r="BS124" s="1026"/>
      <c r="BT124" s="1026"/>
      <c r="BU124" s="1026"/>
      <c r="BV124" s="1026">
        <v>37</v>
      </c>
      <c r="BW124" s="1026"/>
      <c r="BX124" s="1026"/>
      <c r="BY124" s="1026"/>
      <c r="BZ124" s="1026"/>
      <c r="CA124" s="1026">
        <v>25.4</v>
      </c>
      <c r="CB124" s="1026"/>
      <c r="CC124" s="1026"/>
      <c r="CD124" s="1026"/>
      <c r="CE124" s="1026"/>
      <c r="CF124" s="1027"/>
      <c r="CG124" s="1028"/>
      <c r="CH124" s="1028"/>
      <c r="CI124" s="1028"/>
      <c r="CJ124" s="1029"/>
      <c r="CK124" s="1011"/>
      <c r="CL124" s="1011"/>
      <c r="CM124" s="1011"/>
      <c r="CN124" s="1011"/>
      <c r="CO124" s="1012"/>
      <c r="CP124" s="1018" t="s">
        <v>456</v>
      </c>
      <c r="CQ124" s="1019"/>
      <c r="CR124" s="1019"/>
      <c r="CS124" s="1019"/>
      <c r="CT124" s="1019"/>
      <c r="CU124" s="1019"/>
      <c r="CV124" s="1019"/>
      <c r="CW124" s="1019"/>
      <c r="CX124" s="1019"/>
      <c r="CY124" s="1019"/>
      <c r="CZ124" s="1019"/>
      <c r="DA124" s="1019"/>
      <c r="DB124" s="1019"/>
      <c r="DC124" s="1019"/>
      <c r="DD124" s="1019"/>
      <c r="DE124" s="1019"/>
      <c r="DF124" s="1020"/>
      <c r="DG124" s="1003" t="s">
        <v>122</v>
      </c>
      <c r="DH124" s="985"/>
      <c r="DI124" s="985"/>
      <c r="DJ124" s="985"/>
      <c r="DK124" s="986"/>
      <c r="DL124" s="984" t="s">
        <v>122</v>
      </c>
      <c r="DM124" s="985"/>
      <c r="DN124" s="985"/>
      <c r="DO124" s="985"/>
      <c r="DP124" s="986"/>
      <c r="DQ124" s="984" t="s">
        <v>122</v>
      </c>
      <c r="DR124" s="985"/>
      <c r="DS124" s="985"/>
      <c r="DT124" s="985"/>
      <c r="DU124" s="986"/>
      <c r="DV124" s="987" t="s">
        <v>122</v>
      </c>
      <c r="DW124" s="988"/>
      <c r="DX124" s="988"/>
      <c r="DY124" s="988"/>
      <c r="DZ124" s="989"/>
    </row>
    <row r="125" spans="1:130" s="230" customFormat="1" ht="26.25" customHeight="1" x14ac:dyDescent="0.15">
      <c r="A125" s="1056"/>
      <c r="B125" s="948"/>
      <c r="C125" s="921" t="s">
        <v>445</v>
      </c>
      <c r="D125" s="922"/>
      <c r="E125" s="922"/>
      <c r="F125" s="922"/>
      <c r="G125" s="922"/>
      <c r="H125" s="922"/>
      <c r="I125" s="922"/>
      <c r="J125" s="922"/>
      <c r="K125" s="922"/>
      <c r="L125" s="922"/>
      <c r="M125" s="922"/>
      <c r="N125" s="922"/>
      <c r="O125" s="922"/>
      <c r="P125" s="922"/>
      <c r="Q125" s="922"/>
      <c r="R125" s="922"/>
      <c r="S125" s="922"/>
      <c r="T125" s="922"/>
      <c r="U125" s="922"/>
      <c r="V125" s="922"/>
      <c r="W125" s="922"/>
      <c r="X125" s="922"/>
      <c r="Y125" s="922"/>
      <c r="Z125" s="923"/>
      <c r="AA125" s="957" t="s">
        <v>122</v>
      </c>
      <c r="AB125" s="958"/>
      <c r="AC125" s="958"/>
      <c r="AD125" s="958"/>
      <c r="AE125" s="959"/>
      <c r="AF125" s="960" t="s">
        <v>122</v>
      </c>
      <c r="AG125" s="958"/>
      <c r="AH125" s="958"/>
      <c r="AI125" s="958"/>
      <c r="AJ125" s="959"/>
      <c r="AK125" s="960" t="s">
        <v>122</v>
      </c>
      <c r="AL125" s="958"/>
      <c r="AM125" s="958"/>
      <c r="AN125" s="958"/>
      <c r="AO125" s="959"/>
      <c r="AP125" s="961" t="s">
        <v>122</v>
      </c>
      <c r="AQ125" s="962"/>
      <c r="AR125" s="962"/>
      <c r="AS125" s="962"/>
      <c r="AT125" s="96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1" t="s">
        <v>457</v>
      </c>
      <c r="CL125" s="1006"/>
      <c r="CM125" s="1006"/>
      <c r="CN125" s="1006"/>
      <c r="CO125" s="1007"/>
      <c r="CP125" s="928" t="s">
        <v>458</v>
      </c>
      <c r="CQ125" s="896"/>
      <c r="CR125" s="896"/>
      <c r="CS125" s="896"/>
      <c r="CT125" s="896"/>
      <c r="CU125" s="896"/>
      <c r="CV125" s="896"/>
      <c r="CW125" s="896"/>
      <c r="CX125" s="896"/>
      <c r="CY125" s="896"/>
      <c r="CZ125" s="896"/>
      <c r="DA125" s="896"/>
      <c r="DB125" s="896"/>
      <c r="DC125" s="896"/>
      <c r="DD125" s="896"/>
      <c r="DE125" s="896"/>
      <c r="DF125" s="897"/>
      <c r="DG125" s="929" t="s">
        <v>122</v>
      </c>
      <c r="DH125" s="930"/>
      <c r="DI125" s="930"/>
      <c r="DJ125" s="930"/>
      <c r="DK125" s="930"/>
      <c r="DL125" s="930" t="s">
        <v>122</v>
      </c>
      <c r="DM125" s="930"/>
      <c r="DN125" s="930"/>
      <c r="DO125" s="930"/>
      <c r="DP125" s="930"/>
      <c r="DQ125" s="930" t="s">
        <v>122</v>
      </c>
      <c r="DR125" s="930"/>
      <c r="DS125" s="930"/>
      <c r="DT125" s="930"/>
      <c r="DU125" s="930"/>
      <c r="DV125" s="931" t="s">
        <v>122</v>
      </c>
      <c r="DW125" s="931"/>
      <c r="DX125" s="931"/>
      <c r="DY125" s="931"/>
      <c r="DZ125" s="932"/>
    </row>
    <row r="126" spans="1:130" s="230" customFormat="1" ht="26.25" customHeight="1" thickBot="1" x14ac:dyDescent="0.2">
      <c r="A126" s="1056"/>
      <c r="B126" s="948"/>
      <c r="C126" s="921" t="s">
        <v>447</v>
      </c>
      <c r="D126" s="922"/>
      <c r="E126" s="922"/>
      <c r="F126" s="922"/>
      <c r="G126" s="922"/>
      <c r="H126" s="922"/>
      <c r="I126" s="922"/>
      <c r="J126" s="922"/>
      <c r="K126" s="922"/>
      <c r="L126" s="922"/>
      <c r="M126" s="922"/>
      <c r="N126" s="922"/>
      <c r="O126" s="922"/>
      <c r="P126" s="922"/>
      <c r="Q126" s="922"/>
      <c r="R126" s="922"/>
      <c r="S126" s="922"/>
      <c r="T126" s="922"/>
      <c r="U126" s="922"/>
      <c r="V126" s="922"/>
      <c r="W126" s="922"/>
      <c r="X126" s="922"/>
      <c r="Y126" s="922"/>
      <c r="Z126" s="923"/>
      <c r="AA126" s="957" t="s">
        <v>122</v>
      </c>
      <c r="AB126" s="958"/>
      <c r="AC126" s="958"/>
      <c r="AD126" s="958"/>
      <c r="AE126" s="959"/>
      <c r="AF126" s="960" t="s">
        <v>122</v>
      </c>
      <c r="AG126" s="958"/>
      <c r="AH126" s="958"/>
      <c r="AI126" s="958"/>
      <c r="AJ126" s="959"/>
      <c r="AK126" s="960" t="s">
        <v>122</v>
      </c>
      <c r="AL126" s="958"/>
      <c r="AM126" s="958"/>
      <c r="AN126" s="958"/>
      <c r="AO126" s="959"/>
      <c r="AP126" s="961" t="s">
        <v>122</v>
      </c>
      <c r="AQ126" s="962"/>
      <c r="AR126" s="962"/>
      <c r="AS126" s="962"/>
      <c r="AT126" s="96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2"/>
      <c r="CL126" s="1009"/>
      <c r="CM126" s="1009"/>
      <c r="CN126" s="1009"/>
      <c r="CO126" s="1010"/>
      <c r="CP126" s="921" t="s">
        <v>459</v>
      </c>
      <c r="CQ126" s="922"/>
      <c r="CR126" s="922"/>
      <c r="CS126" s="922"/>
      <c r="CT126" s="922"/>
      <c r="CU126" s="922"/>
      <c r="CV126" s="922"/>
      <c r="CW126" s="922"/>
      <c r="CX126" s="922"/>
      <c r="CY126" s="922"/>
      <c r="CZ126" s="922"/>
      <c r="DA126" s="922"/>
      <c r="DB126" s="922"/>
      <c r="DC126" s="922"/>
      <c r="DD126" s="922"/>
      <c r="DE126" s="922"/>
      <c r="DF126" s="923"/>
      <c r="DG126" s="924" t="s">
        <v>122</v>
      </c>
      <c r="DH126" s="925"/>
      <c r="DI126" s="925"/>
      <c r="DJ126" s="925"/>
      <c r="DK126" s="925"/>
      <c r="DL126" s="925" t="s">
        <v>122</v>
      </c>
      <c r="DM126" s="925"/>
      <c r="DN126" s="925"/>
      <c r="DO126" s="925"/>
      <c r="DP126" s="925"/>
      <c r="DQ126" s="925" t="s">
        <v>122</v>
      </c>
      <c r="DR126" s="925"/>
      <c r="DS126" s="925"/>
      <c r="DT126" s="925"/>
      <c r="DU126" s="925"/>
      <c r="DV126" s="926" t="s">
        <v>122</v>
      </c>
      <c r="DW126" s="926"/>
      <c r="DX126" s="926"/>
      <c r="DY126" s="926"/>
      <c r="DZ126" s="927"/>
    </row>
    <row r="127" spans="1:130" s="230" customFormat="1" ht="26.25" customHeight="1" x14ac:dyDescent="0.15">
      <c r="A127" s="1057"/>
      <c r="B127" s="950"/>
      <c r="C127" s="972" t="s">
        <v>460</v>
      </c>
      <c r="D127" s="964"/>
      <c r="E127" s="964"/>
      <c r="F127" s="964"/>
      <c r="G127" s="964"/>
      <c r="H127" s="964"/>
      <c r="I127" s="964"/>
      <c r="J127" s="964"/>
      <c r="K127" s="964"/>
      <c r="L127" s="964"/>
      <c r="M127" s="964"/>
      <c r="N127" s="964"/>
      <c r="O127" s="964"/>
      <c r="P127" s="964"/>
      <c r="Q127" s="964"/>
      <c r="R127" s="964"/>
      <c r="S127" s="964"/>
      <c r="T127" s="964"/>
      <c r="U127" s="964"/>
      <c r="V127" s="964"/>
      <c r="W127" s="964"/>
      <c r="X127" s="964"/>
      <c r="Y127" s="964"/>
      <c r="Z127" s="965"/>
      <c r="AA127" s="957" t="s">
        <v>122</v>
      </c>
      <c r="AB127" s="958"/>
      <c r="AC127" s="958"/>
      <c r="AD127" s="958"/>
      <c r="AE127" s="959"/>
      <c r="AF127" s="960" t="s">
        <v>122</v>
      </c>
      <c r="AG127" s="958"/>
      <c r="AH127" s="958"/>
      <c r="AI127" s="958"/>
      <c r="AJ127" s="959"/>
      <c r="AK127" s="960" t="s">
        <v>122</v>
      </c>
      <c r="AL127" s="958"/>
      <c r="AM127" s="958"/>
      <c r="AN127" s="958"/>
      <c r="AO127" s="959"/>
      <c r="AP127" s="961" t="s">
        <v>122</v>
      </c>
      <c r="AQ127" s="962"/>
      <c r="AR127" s="962"/>
      <c r="AS127" s="962"/>
      <c r="AT127" s="963"/>
      <c r="AU127" s="232"/>
      <c r="AV127" s="232"/>
      <c r="AW127" s="232"/>
      <c r="AX127" s="1030" t="s">
        <v>461</v>
      </c>
      <c r="AY127" s="1031"/>
      <c r="AZ127" s="1031"/>
      <c r="BA127" s="1031"/>
      <c r="BB127" s="1031"/>
      <c r="BC127" s="1031"/>
      <c r="BD127" s="1031"/>
      <c r="BE127" s="1032"/>
      <c r="BF127" s="1033" t="s">
        <v>462</v>
      </c>
      <c r="BG127" s="1031"/>
      <c r="BH127" s="1031"/>
      <c r="BI127" s="1031"/>
      <c r="BJ127" s="1031"/>
      <c r="BK127" s="1031"/>
      <c r="BL127" s="1032"/>
      <c r="BM127" s="1033" t="s">
        <v>463</v>
      </c>
      <c r="BN127" s="1031"/>
      <c r="BO127" s="1031"/>
      <c r="BP127" s="1031"/>
      <c r="BQ127" s="1031"/>
      <c r="BR127" s="1031"/>
      <c r="BS127" s="1032"/>
      <c r="BT127" s="1033" t="s">
        <v>464</v>
      </c>
      <c r="BU127" s="1031"/>
      <c r="BV127" s="1031"/>
      <c r="BW127" s="1031"/>
      <c r="BX127" s="1031"/>
      <c r="BY127" s="1031"/>
      <c r="BZ127" s="1054"/>
      <c r="CA127" s="232"/>
      <c r="CB127" s="232"/>
      <c r="CC127" s="232"/>
      <c r="CD127" s="255"/>
      <c r="CE127" s="255"/>
      <c r="CF127" s="255"/>
      <c r="CG127" s="232"/>
      <c r="CH127" s="232"/>
      <c r="CI127" s="232"/>
      <c r="CJ127" s="254"/>
      <c r="CK127" s="1022"/>
      <c r="CL127" s="1009"/>
      <c r="CM127" s="1009"/>
      <c r="CN127" s="1009"/>
      <c r="CO127" s="1010"/>
      <c r="CP127" s="921" t="s">
        <v>465</v>
      </c>
      <c r="CQ127" s="922"/>
      <c r="CR127" s="922"/>
      <c r="CS127" s="922"/>
      <c r="CT127" s="922"/>
      <c r="CU127" s="922"/>
      <c r="CV127" s="922"/>
      <c r="CW127" s="922"/>
      <c r="CX127" s="922"/>
      <c r="CY127" s="922"/>
      <c r="CZ127" s="922"/>
      <c r="DA127" s="922"/>
      <c r="DB127" s="922"/>
      <c r="DC127" s="922"/>
      <c r="DD127" s="922"/>
      <c r="DE127" s="922"/>
      <c r="DF127" s="923"/>
      <c r="DG127" s="924" t="s">
        <v>122</v>
      </c>
      <c r="DH127" s="925"/>
      <c r="DI127" s="925"/>
      <c r="DJ127" s="925"/>
      <c r="DK127" s="925"/>
      <c r="DL127" s="925" t="s">
        <v>122</v>
      </c>
      <c r="DM127" s="925"/>
      <c r="DN127" s="925"/>
      <c r="DO127" s="925"/>
      <c r="DP127" s="925"/>
      <c r="DQ127" s="925" t="s">
        <v>122</v>
      </c>
      <c r="DR127" s="925"/>
      <c r="DS127" s="925"/>
      <c r="DT127" s="925"/>
      <c r="DU127" s="925"/>
      <c r="DV127" s="926" t="s">
        <v>122</v>
      </c>
      <c r="DW127" s="926"/>
      <c r="DX127" s="926"/>
      <c r="DY127" s="926"/>
      <c r="DZ127" s="927"/>
    </row>
    <row r="128" spans="1:130" s="230" customFormat="1" ht="26.25" customHeight="1" thickBot="1" x14ac:dyDescent="0.2">
      <c r="A128" s="1040" t="s">
        <v>466</v>
      </c>
      <c r="B128" s="1041"/>
      <c r="C128" s="1041"/>
      <c r="D128" s="1041"/>
      <c r="E128" s="1041"/>
      <c r="F128" s="1041"/>
      <c r="G128" s="1041"/>
      <c r="H128" s="1041"/>
      <c r="I128" s="1041"/>
      <c r="J128" s="1041"/>
      <c r="K128" s="1041"/>
      <c r="L128" s="1041"/>
      <c r="M128" s="1041"/>
      <c r="N128" s="1041"/>
      <c r="O128" s="1041"/>
      <c r="P128" s="1041"/>
      <c r="Q128" s="1041"/>
      <c r="R128" s="1041"/>
      <c r="S128" s="1041"/>
      <c r="T128" s="1041"/>
      <c r="U128" s="1041"/>
      <c r="V128" s="1041"/>
      <c r="W128" s="1042" t="s">
        <v>467</v>
      </c>
      <c r="X128" s="1042"/>
      <c r="Y128" s="1042"/>
      <c r="Z128" s="1043"/>
      <c r="AA128" s="1044">
        <v>134325</v>
      </c>
      <c r="AB128" s="1045"/>
      <c r="AC128" s="1045"/>
      <c r="AD128" s="1045"/>
      <c r="AE128" s="1046"/>
      <c r="AF128" s="1047">
        <v>149550</v>
      </c>
      <c r="AG128" s="1045"/>
      <c r="AH128" s="1045"/>
      <c r="AI128" s="1045"/>
      <c r="AJ128" s="1046"/>
      <c r="AK128" s="1047">
        <v>127917</v>
      </c>
      <c r="AL128" s="1045"/>
      <c r="AM128" s="1045"/>
      <c r="AN128" s="1045"/>
      <c r="AO128" s="1046"/>
      <c r="AP128" s="1048"/>
      <c r="AQ128" s="1049"/>
      <c r="AR128" s="1049"/>
      <c r="AS128" s="1049"/>
      <c r="AT128" s="1050"/>
      <c r="AU128" s="232"/>
      <c r="AV128" s="232"/>
      <c r="AW128" s="232"/>
      <c r="AX128" s="895" t="s">
        <v>468</v>
      </c>
      <c r="AY128" s="896"/>
      <c r="AZ128" s="896"/>
      <c r="BA128" s="896"/>
      <c r="BB128" s="896"/>
      <c r="BC128" s="896"/>
      <c r="BD128" s="896"/>
      <c r="BE128" s="897"/>
      <c r="BF128" s="1051" t="s">
        <v>122</v>
      </c>
      <c r="BG128" s="1052"/>
      <c r="BH128" s="1052"/>
      <c r="BI128" s="1052"/>
      <c r="BJ128" s="1052"/>
      <c r="BK128" s="1052"/>
      <c r="BL128" s="1053"/>
      <c r="BM128" s="1051">
        <v>13.91</v>
      </c>
      <c r="BN128" s="1052"/>
      <c r="BO128" s="1052"/>
      <c r="BP128" s="1052"/>
      <c r="BQ128" s="1052"/>
      <c r="BR128" s="1052"/>
      <c r="BS128" s="1053"/>
      <c r="BT128" s="1051">
        <v>20</v>
      </c>
      <c r="BU128" s="1052"/>
      <c r="BV128" s="1052"/>
      <c r="BW128" s="1052"/>
      <c r="BX128" s="1052"/>
      <c r="BY128" s="1052"/>
      <c r="BZ128" s="1075"/>
      <c r="CA128" s="255"/>
      <c r="CB128" s="255"/>
      <c r="CC128" s="255"/>
      <c r="CD128" s="255"/>
      <c r="CE128" s="255"/>
      <c r="CF128" s="255"/>
      <c r="CG128" s="232"/>
      <c r="CH128" s="232"/>
      <c r="CI128" s="232"/>
      <c r="CJ128" s="254"/>
      <c r="CK128" s="1023"/>
      <c r="CL128" s="1024"/>
      <c r="CM128" s="1024"/>
      <c r="CN128" s="1024"/>
      <c r="CO128" s="1025"/>
      <c r="CP128" s="1034" t="s">
        <v>469</v>
      </c>
      <c r="CQ128" s="726"/>
      <c r="CR128" s="726"/>
      <c r="CS128" s="726"/>
      <c r="CT128" s="726"/>
      <c r="CU128" s="726"/>
      <c r="CV128" s="726"/>
      <c r="CW128" s="726"/>
      <c r="CX128" s="726"/>
      <c r="CY128" s="726"/>
      <c r="CZ128" s="726"/>
      <c r="DA128" s="726"/>
      <c r="DB128" s="726"/>
      <c r="DC128" s="726"/>
      <c r="DD128" s="726"/>
      <c r="DE128" s="726"/>
      <c r="DF128" s="1035"/>
      <c r="DG128" s="1036">
        <v>6000</v>
      </c>
      <c r="DH128" s="1037"/>
      <c r="DI128" s="1037"/>
      <c r="DJ128" s="1037"/>
      <c r="DK128" s="1037"/>
      <c r="DL128" s="1037">
        <v>3000</v>
      </c>
      <c r="DM128" s="1037"/>
      <c r="DN128" s="1037"/>
      <c r="DO128" s="1037"/>
      <c r="DP128" s="1037"/>
      <c r="DQ128" s="1037" t="s">
        <v>122</v>
      </c>
      <c r="DR128" s="1037"/>
      <c r="DS128" s="1037"/>
      <c r="DT128" s="1037"/>
      <c r="DU128" s="1037"/>
      <c r="DV128" s="1038" t="s">
        <v>122</v>
      </c>
      <c r="DW128" s="1038"/>
      <c r="DX128" s="1038"/>
      <c r="DY128" s="1038"/>
      <c r="DZ128" s="1039"/>
    </row>
    <row r="129" spans="1:131" s="230" customFormat="1" ht="26.25" customHeight="1" x14ac:dyDescent="0.15">
      <c r="A129" s="933" t="s">
        <v>102</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9" t="s">
        <v>470</v>
      </c>
      <c r="X129" s="1070"/>
      <c r="Y129" s="1070"/>
      <c r="Z129" s="1071"/>
      <c r="AA129" s="957">
        <v>7599498</v>
      </c>
      <c r="AB129" s="958"/>
      <c r="AC129" s="958"/>
      <c r="AD129" s="958"/>
      <c r="AE129" s="959"/>
      <c r="AF129" s="960">
        <v>7399263</v>
      </c>
      <c r="AG129" s="958"/>
      <c r="AH129" s="958"/>
      <c r="AI129" s="958"/>
      <c r="AJ129" s="959"/>
      <c r="AK129" s="960">
        <v>7430249</v>
      </c>
      <c r="AL129" s="958"/>
      <c r="AM129" s="958"/>
      <c r="AN129" s="958"/>
      <c r="AO129" s="959"/>
      <c r="AP129" s="1072"/>
      <c r="AQ129" s="1073"/>
      <c r="AR129" s="1073"/>
      <c r="AS129" s="1073"/>
      <c r="AT129" s="1074"/>
      <c r="AU129" s="233"/>
      <c r="AV129" s="233"/>
      <c r="AW129" s="233"/>
      <c r="AX129" s="1064" t="s">
        <v>471</v>
      </c>
      <c r="AY129" s="922"/>
      <c r="AZ129" s="922"/>
      <c r="BA129" s="922"/>
      <c r="BB129" s="922"/>
      <c r="BC129" s="922"/>
      <c r="BD129" s="922"/>
      <c r="BE129" s="923"/>
      <c r="BF129" s="1065" t="s">
        <v>122</v>
      </c>
      <c r="BG129" s="1066"/>
      <c r="BH129" s="1066"/>
      <c r="BI129" s="1066"/>
      <c r="BJ129" s="1066"/>
      <c r="BK129" s="1066"/>
      <c r="BL129" s="1067"/>
      <c r="BM129" s="1065">
        <v>18.91</v>
      </c>
      <c r="BN129" s="1066"/>
      <c r="BO129" s="1066"/>
      <c r="BP129" s="1066"/>
      <c r="BQ129" s="1066"/>
      <c r="BR129" s="1066"/>
      <c r="BS129" s="1067"/>
      <c r="BT129" s="1065">
        <v>30</v>
      </c>
      <c r="BU129" s="1066"/>
      <c r="BV129" s="1066"/>
      <c r="BW129" s="1066"/>
      <c r="BX129" s="1066"/>
      <c r="BY129" s="1066"/>
      <c r="BZ129" s="1068"/>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3" t="s">
        <v>472</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9" t="s">
        <v>473</v>
      </c>
      <c r="X130" s="1070"/>
      <c r="Y130" s="1070"/>
      <c r="Z130" s="1071"/>
      <c r="AA130" s="957">
        <v>1146429</v>
      </c>
      <c r="AB130" s="958"/>
      <c r="AC130" s="958"/>
      <c r="AD130" s="958"/>
      <c r="AE130" s="959"/>
      <c r="AF130" s="960">
        <v>1138637</v>
      </c>
      <c r="AG130" s="958"/>
      <c r="AH130" s="958"/>
      <c r="AI130" s="958"/>
      <c r="AJ130" s="959"/>
      <c r="AK130" s="960">
        <v>1140851</v>
      </c>
      <c r="AL130" s="958"/>
      <c r="AM130" s="958"/>
      <c r="AN130" s="958"/>
      <c r="AO130" s="959"/>
      <c r="AP130" s="1072"/>
      <c r="AQ130" s="1073"/>
      <c r="AR130" s="1073"/>
      <c r="AS130" s="1073"/>
      <c r="AT130" s="1074"/>
      <c r="AU130" s="233"/>
      <c r="AV130" s="233"/>
      <c r="AW130" s="233"/>
      <c r="AX130" s="1064" t="s">
        <v>474</v>
      </c>
      <c r="AY130" s="922"/>
      <c r="AZ130" s="922"/>
      <c r="BA130" s="922"/>
      <c r="BB130" s="922"/>
      <c r="BC130" s="922"/>
      <c r="BD130" s="922"/>
      <c r="BE130" s="923"/>
      <c r="BF130" s="1100">
        <v>7.8</v>
      </c>
      <c r="BG130" s="1101"/>
      <c r="BH130" s="1101"/>
      <c r="BI130" s="1101"/>
      <c r="BJ130" s="1101"/>
      <c r="BK130" s="1101"/>
      <c r="BL130" s="1102"/>
      <c r="BM130" s="1100">
        <v>25</v>
      </c>
      <c r="BN130" s="1101"/>
      <c r="BO130" s="1101"/>
      <c r="BP130" s="1101"/>
      <c r="BQ130" s="1101"/>
      <c r="BR130" s="1101"/>
      <c r="BS130" s="1102"/>
      <c r="BT130" s="1100">
        <v>35</v>
      </c>
      <c r="BU130" s="1101"/>
      <c r="BV130" s="1101"/>
      <c r="BW130" s="1101"/>
      <c r="BX130" s="1101"/>
      <c r="BY130" s="1101"/>
      <c r="BZ130" s="110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4"/>
      <c r="B131" s="1105"/>
      <c r="C131" s="1105"/>
      <c r="D131" s="1105"/>
      <c r="E131" s="1105"/>
      <c r="F131" s="1105"/>
      <c r="G131" s="1105"/>
      <c r="H131" s="1105"/>
      <c r="I131" s="1105"/>
      <c r="J131" s="1105"/>
      <c r="K131" s="1105"/>
      <c r="L131" s="1105"/>
      <c r="M131" s="1105"/>
      <c r="N131" s="1105"/>
      <c r="O131" s="1105"/>
      <c r="P131" s="1105"/>
      <c r="Q131" s="1105"/>
      <c r="R131" s="1105"/>
      <c r="S131" s="1105"/>
      <c r="T131" s="1105"/>
      <c r="U131" s="1105"/>
      <c r="V131" s="1105"/>
      <c r="W131" s="1106" t="s">
        <v>475</v>
      </c>
      <c r="X131" s="1107"/>
      <c r="Y131" s="1107"/>
      <c r="Z131" s="1108"/>
      <c r="AA131" s="1003">
        <v>6453069</v>
      </c>
      <c r="AB131" s="985"/>
      <c r="AC131" s="985"/>
      <c r="AD131" s="985"/>
      <c r="AE131" s="986"/>
      <c r="AF131" s="984">
        <v>6260626</v>
      </c>
      <c r="AG131" s="985"/>
      <c r="AH131" s="985"/>
      <c r="AI131" s="985"/>
      <c r="AJ131" s="986"/>
      <c r="AK131" s="984">
        <v>6289398</v>
      </c>
      <c r="AL131" s="985"/>
      <c r="AM131" s="985"/>
      <c r="AN131" s="985"/>
      <c r="AO131" s="986"/>
      <c r="AP131" s="1109"/>
      <c r="AQ131" s="1110"/>
      <c r="AR131" s="1110"/>
      <c r="AS131" s="1110"/>
      <c r="AT131" s="1111"/>
      <c r="AU131" s="233"/>
      <c r="AV131" s="233"/>
      <c r="AW131" s="233"/>
      <c r="AX131" s="1082" t="s">
        <v>476</v>
      </c>
      <c r="AY131" s="726"/>
      <c r="AZ131" s="726"/>
      <c r="BA131" s="726"/>
      <c r="BB131" s="726"/>
      <c r="BC131" s="726"/>
      <c r="BD131" s="726"/>
      <c r="BE131" s="1035"/>
      <c r="BF131" s="1083">
        <v>25.4</v>
      </c>
      <c r="BG131" s="1084"/>
      <c r="BH131" s="1084"/>
      <c r="BI131" s="1084"/>
      <c r="BJ131" s="1084"/>
      <c r="BK131" s="1084"/>
      <c r="BL131" s="1085"/>
      <c r="BM131" s="1083">
        <v>350</v>
      </c>
      <c r="BN131" s="1084"/>
      <c r="BO131" s="1084"/>
      <c r="BP131" s="1084"/>
      <c r="BQ131" s="1084"/>
      <c r="BR131" s="1084"/>
      <c r="BS131" s="1085"/>
      <c r="BT131" s="1086"/>
      <c r="BU131" s="1087"/>
      <c r="BV131" s="1087"/>
      <c r="BW131" s="1087"/>
      <c r="BX131" s="1087"/>
      <c r="BY131" s="1087"/>
      <c r="BZ131" s="108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89" t="s">
        <v>477</v>
      </c>
      <c r="B132" s="1090"/>
      <c r="C132" s="1090"/>
      <c r="D132" s="1090"/>
      <c r="E132" s="1090"/>
      <c r="F132" s="1090"/>
      <c r="G132" s="1090"/>
      <c r="H132" s="1090"/>
      <c r="I132" s="1090"/>
      <c r="J132" s="1090"/>
      <c r="K132" s="1090"/>
      <c r="L132" s="1090"/>
      <c r="M132" s="1090"/>
      <c r="N132" s="1090"/>
      <c r="O132" s="1090"/>
      <c r="P132" s="1090"/>
      <c r="Q132" s="1090"/>
      <c r="R132" s="1090"/>
      <c r="S132" s="1090"/>
      <c r="T132" s="1090"/>
      <c r="U132" s="1090"/>
      <c r="V132" s="1093" t="s">
        <v>478</v>
      </c>
      <c r="W132" s="1093"/>
      <c r="X132" s="1093"/>
      <c r="Y132" s="1093"/>
      <c r="Z132" s="1094"/>
      <c r="AA132" s="1095">
        <v>8.0481085819999993</v>
      </c>
      <c r="AB132" s="1096"/>
      <c r="AC132" s="1096"/>
      <c r="AD132" s="1096"/>
      <c r="AE132" s="1097"/>
      <c r="AF132" s="1098">
        <v>7.8381139519999996</v>
      </c>
      <c r="AG132" s="1096"/>
      <c r="AH132" s="1096"/>
      <c r="AI132" s="1096"/>
      <c r="AJ132" s="1097"/>
      <c r="AK132" s="1098">
        <v>7.7678499600000004</v>
      </c>
      <c r="AL132" s="1096"/>
      <c r="AM132" s="1096"/>
      <c r="AN132" s="1096"/>
      <c r="AO132" s="1097"/>
      <c r="AP132" s="1000"/>
      <c r="AQ132" s="1001"/>
      <c r="AR132" s="1001"/>
      <c r="AS132" s="1001"/>
      <c r="AT132" s="1099"/>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1"/>
      <c r="B133" s="1092"/>
      <c r="C133" s="1092"/>
      <c r="D133" s="1092"/>
      <c r="E133" s="1092"/>
      <c r="F133" s="1092"/>
      <c r="G133" s="1092"/>
      <c r="H133" s="1092"/>
      <c r="I133" s="1092"/>
      <c r="J133" s="1092"/>
      <c r="K133" s="1092"/>
      <c r="L133" s="1092"/>
      <c r="M133" s="1092"/>
      <c r="N133" s="1092"/>
      <c r="O133" s="1092"/>
      <c r="P133" s="1092"/>
      <c r="Q133" s="1092"/>
      <c r="R133" s="1092"/>
      <c r="S133" s="1092"/>
      <c r="T133" s="1092"/>
      <c r="U133" s="1092"/>
      <c r="V133" s="1076" t="s">
        <v>479</v>
      </c>
      <c r="W133" s="1076"/>
      <c r="X133" s="1076"/>
      <c r="Y133" s="1076"/>
      <c r="Z133" s="1077"/>
      <c r="AA133" s="1078">
        <v>8.8000000000000007</v>
      </c>
      <c r="AB133" s="1079"/>
      <c r="AC133" s="1079"/>
      <c r="AD133" s="1079"/>
      <c r="AE133" s="1080"/>
      <c r="AF133" s="1078">
        <v>8.3000000000000007</v>
      </c>
      <c r="AG133" s="1079"/>
      <c r="AH133" s="1079"/>
      <c r="AI133" s="1079"/>
      <c r="AJ133" s="1080"/>
      <c r="AK133" s="1078">
        <v>7.8</v>
      </c>
      <c r="AL133" s="1079"/>
      <c r="AM133" s="1079"/>
      <c r="AN133" s="1079"/>
      <c r="AO133" s="1080"/>
      <c r="AP133" s="1027"/>
      <c r="AQ133" s="1028"/>
      <c r="AR133" s="1028"/>
      <c r="AS133" s="1028"/>
      <c r="AT133" s="1081"/>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9WThTeCDhqiyE5Z99oL6kmmF5AJ9wOAYgUgpii/mfyoTxT1Nb4sxTNOmz8nbK5BU5mCQiMSpSxDSblM+Qmd+sA==" saltValue="jZs+SKOmdM0eqe2yzkdIO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WVe4M2zOBAreKPEBOSV6fc71dTdFULCnOncqH/tsf0nHu4RIcqcjhkR0MRlPc6XeDyJ2UsLxCqqJNKTJmRbvrw==" saltValue="Mbm4F6TvVpIPVu0Q4gTLP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ni/Vn+aPKU0Iios0C+6ZnVEIFe6REogNHoMEa2dLPcwX1eNWauSFBtSzGI0aIZyU74e5sc64ALuGoE89S36yA==" saltValue="3VFWSTVRqX3Wl4TheUKsG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3" t="s">
        <v>483</v>
      </c>
      <c r="AP7" s="272"/>
      <c r="AQ7" s="273" t="s">
        <v>484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4"/>
      <c r="AP8" s="278" t="s">
        <v>485</v>
      </c>
      <c r="AQ8" s="279" t="s">
        <v>486</v>
      </c>
      <c r="AR8" s="280" t="s">
        <v>487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5" t="s">
        <v>488</v>
      </c>
      <c r="AL9" s="1116"/>
      <c r="AM9" s="1116"/>
      <c r="AN9" s="1117"/>
      <c r="AO9" s="281">
        <v>2544014</v>
      </c>
      <c r="AP9" s="281">
        <v>126185</v>
      </c>
      <c r="AQ9" s="282">
        <v>67248</v>
      </c>
      <c r="AR9" s="283">
        <v>87.6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5" t="s">
        <v>489</v>
      </c>
      <c r="AL10" s="1116"/>
      <c r="AM10" s="1116"/>
      <c r="AN10" s="1117"/>
      <c r="AO10" s="284">
        <v>88717</v>
      </c>
      <c r="AP10" s="284">
        <v>4400</v>
      </c>
      <c r="AQ10" s="285">
        <v>9038</v>
      </c>
      <c r="AR10" s="286">
        <v>-51.3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5" t="s">
        <v>490</v>
      </c>
      <c r="AL11" s="1116"/>
      <c r="AM11" s="1116"/>
      <c r="AN11" s="1117"/>
      <c r="AO11" s="284" t="s">
        <v>491</v>
      </c>
      <c r="AP11" s="284" t="s">
        <v>491</v>
      </c>
      <c r="AQ11" s="285">
        <v>320</v>
      </c>
      <c r="AR11" s="286" t="s">
        <v>491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5" t="s">
        <v>492</v>
      </c>
      <c r="AL12" s="1116"/>
      <c r="AM12" s="1116"/>
      <c r="AN12" s="1117"/>
      <c r="AO12" s="284" t="s">
        <v>491</v>
      </c>
      <c r="AP12" s="284" t="s">
        <v>491</v>
      </c>
      <c r="AQ12" s="285">
        <v>22</v>
      </c>
      <c r="AR12" s="286" t="s">
        <v>491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5" t="s">
        <v>493</v>
      </c>
      <c r="AL13" s="1116"/>
      <c r="AM13" s="1116"/>
      <c r="AN13" s="1117"/>
      <c r="AO13" s="284">
        <v>99484</v>
      </c>
      <c r="AP13" s="284">
        <v>4934</v>
      </c>
      <c r="AQ13" s="285">
        <v>2764</v>
      </c>
      <c r="AR13" s="286">
        <v>78.5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5" t="s">
        <v>494</v>
      </c>
      <c r="AL14" s="1116"/>
      <c r="AM14" s="1116"/>
      <c r="AN14" s="1117"/>
      <c r="AO14" s="284">
        <v>14484</v>
      </c>
      <c r="AP14" s="284">
        <v>718</v>
      </c>
      <c r="AQ14" s="285">
        <v>1165</v>
      </c>
      <c r="AR14" s="286">
        <v>-38.4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8" t="s">
        <v>495</v>
      </c>
      <c r="AL15" s="1119"/>
      <c r="AM15" s="1119"/>
      <c r="AN15" s="1120"/>
      <c r="AO15" s="284">
        <v>-109471</v>
      </c>
      <c r="AP15" s="284">
        <v>-5430</v>
      </c>
      <c r="AQ15" s="285">
        <v>-3941</v>
      </c>
      <c r="AR15" s="286">
        <v>37.799999999999997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8" t="s">
        <v>177</v>
      </c>
      <c r="AL16" s="1119"/>
      <c r="AM16" s="1119"/>
      <c r="AN16" s="1120"/>
      <c r="AO16" s="284">
        <v>2637228</v>
      </c>
      <c r="AP16" s="284">
        <v>130808</v>
      </c>
      <c r="AQ16" s="285">
        <v>76616</v>
      </c>
      <c r="AR16" s="286">
        <v>70.7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1" t="s">
        <v>500</v>
      </c>
      <c r="AL21" s="1122"/>
      <c r="AM21" s="1122"/>
      <c r="AN21" s="1123"/>
      <c r="AO21" s="297">
        <v>13.89</v>
      </c>
      <c r="AP21" s="298">
        <v>6.73</v>
      </c>
      <c r="AQ21" s="299">
        <v>7.16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1" t="s">
        <v>501</v>
      </c>
      <c r="AL22" s="1122"/>
      <c r="AM22" s="1122"/>
      <c r="AN22" s="1123"/>
      <c r="AO22" s="302">
        <v>97</v>
      </c>
      <c r="AP22" s="303">
        <v>96.9</v>
      </c>
      <c r="AQ22" s="304">
        <v>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2" t="s">
        <v>502</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c r="AT26" s="267"/>
    </row>
    <row r="27" spans="1:46" x14ac:dyDescent="0.15">
      <c r="A27" s="309"/>
      <c r="AO27" s="262"/>
      <c r="AP27" s="262"/>
      <c r="AQ27" s="262"/>
      <c r="AR27" s="262"/>
      <c r="AS27" s="262"/>
      <c r="AT27" s="262"/>
    </row>
    <row r="28" spans="1:46" ht="17.25" x14ac:dyDescent="0.15">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3" t="s">
        <v>483</v>
      </c>
      <c r="AP30" s="272"/>
      <c r="AQ30" s="273" t="s">
        <v>484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4"/>
      <c r="AP31" s="278" t="s">
        <v>485</v>
      </c>
      <c r="AQ31" s="279" t="s">
        <v>486</v>
      </c>
      <c r="AR31" s="280" t="s">
        <v>487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9" t="s">
        <v>505</v>
      </c>
      <c r="AL32" s="1130"/>
      <c r="AM32" s="1130"/>
      <c r="AN32" s="1131"/>
      <c r="AO32" s="312">
        <v>1540457</v>
      </c>
      <c r="AP32" s="312">
        <v>76408</v>
      </c>
      <c r="AQ32" s="313">
        <v>33390</v>
      </c>
      <c r="AR32" s="314">
        <v>128.80000000000001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9" t="s">
        <v>506</v>
      </c>
      <c r="AL33" s="1130"/>
      <c r="AM33" s="1130"/>
      <c r="AN33" s="1131"/>
      <c r="AO33" s="312" t="s">
        <v>491</v>
      </c>
      <c r="AP33" s="312" t="s">
        <v>491</v>
      </c>
      <c r="AQ33" s="313" t="s">
        <v>491</v>
      </c>
      <c r="AR33" s="314" t="s">
        <v>491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9" t="s">
        <v>507</v>
      </c>
      <c r="AL34" s="1130"/>
      <c r="AM34" s="1130"/>
      <c r="AN34" s="1131"/>
      <c r="AO34" s="312" t="s">
        <v>491</v>
      </c>
      <c r="AP34" s="312" t="s">
        <v>491</v>
      </c>
      <c r="AQ34" s="313" t="s">
        <v>491</v>
      </c>
      <c r="AR34" s="314" t="s">
        <v>491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9" t="s">
        <v>508</v>
      </c>
      <c r="AL35" s="1130"/>
      <c r="AM35" s="1130"/>
      <c r="AN35" s="1131"/>
      <c r="AO35" s="312">
        <v>169706</v>
      </c>
      <c r="AP35" s="312">
        <v>8418</v>
      </c>
      <c r="AQ35" s="313">
        <v>8851</v>
      </c>
      <c r="AR35" s="314">
        <v>-4.9000000000000004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9" t="s">
        <v>509</v>
      </c>
      <c r="AL36" s="1130"/>
      <c r="AM36" s="1130"/>
      <c r="AN36" s="1131"/>
      <c r="AO36" s="312">
        <v>47156</v>
      </c>
      <c r="AP36" s="312">
        <v>2339</v>
      </c>
      <c r="AQ36" s="313">
        <v>2033</v>
      </c>
      <c r="AR36" s="314">
        <v>15.1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9" t="s">
        <v>510</v>
      </c>
      <c r="AL37" s="1130"/>
      <c r="AM37" s="1130"/>
      <c r="AN37" s="1131"/>
      <c r="AO37" s="312" t="s">
        <v>491</v>
      </c>
      <c r="AP37" s="312" t="s">
        <v>491</v>
      </c>
      <c r="AQ37" s="313">
        <v>640</v>
      </c>
      <c r="AR37" s="314" t="s">
        <v>491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2" t="s">
        <v>511</v>
      </c>
      <c r="AL38" s="1133"/>
      <c r="AM38" s="1133"/>
      <c r="AN38" s="1134"/>
      <c r="AO38" s="315" t="s">
        <v>491</v>
      </c>
      <c r="AP38" s="315" t="s">
        <v>491</v>
      </c>
      <c r="AQ38" s="316">
        <v>1</v>
      </c>
      <c r="AR38" s="304" t="s">
        <v>491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2" t="s">
        <v>512</v>
      </c>
      <c r="AL39" s="1133"/>
      <c r="AM39" s="1133"/>
      <c r="AN39" s="1134"/>
      <c r="AO39" s="312">
        <v>-127917</v>
      </c>
      <c r="AP39" s="312">
        <v>-6345</v>
      </c>
      <c r="AQ39" s="313">
        <v>-3025</v>
      </c>
      <c r="AR39" s="314">
        <v>109.8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9" t="s">
        <v>513</v>
      </c>
      <c r="AL40" s="1130"/>
      <c r="AM40" s="1130"/>
      <c r="AN40" s="1131"/>
      <c r="AO40" s="312">
        <v>-1140851</v>
      </c>
      <c r="AP40" s="312">
        <v>-56587</v>
      </c>
      <c r="AQ40" s="313">
        <v>-26876</v>
      </c>
      <c r="AR40" s="314">
        <v>110.5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5" t="s">
        <v>287</v>
      </c>
      <c r="AL41" s="1136"/>
      <c r="AM41" s="1136"/>
      <c r="AN41" s="1137"/>
      <c r="AO41" s="312">
        <v>488551</v>
      </c>
      <c r="AP41" s="312">
        <v>24232</v>
      </c>
      <c r="AQ41" s="313">
        <v>15015</v>
      </c>
      <c r="AR41" s="314">
        <v>61.4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4" t="s">
        <v>483</v>
      </c>
      <c r="AN49" s="1126" t="s">
        <v>516</v>
      </c>
      <c r="AO49" s="1127"/>
      <c r="AP49" s="1127"/>
      <c r="AQ49" s="1127"/>
      <c r="AR49" s="1128"/>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5"/>
      <c r="AN50" s="328" t="s">
        <v>517</v>
      </c>
      <c r="AO50" s="329" t="s">
        <v>518</v>
      </c>
      <c r="AP50" s="330" t="s">
        <v>519</v>
      </c>
      <c r="AQ50" s="331" t="s">
        <v>520</v>
      </c>
      <c r="AR50" s="332" t="s">
        <v>521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1685170</v>
      </c>
      <c r="AN51" s="334">
        <v>79183</v>
      </c>
      <c r="AO51" s="335">
        <v>51.4</v>
      </c>
      <c r="AP51" s="336">
        <v>51264</v>
      </c>
      <c r="AQ51" s="337">
        <v>8.1999999999999993</v>
      </c>
      <c r="AR51" s="338">
        <v>43.2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1130686</v>
      </c>
      <c r="AN52" s="342">
        <v>53129</v>
      </c>
      <c r="AO52" s="343">
        <v>36.4</v>
      </c>
      <c r="AP52" s="344">
        <v>26040</v>
      </c>
      <c r="AQ52" s="345">
        <v>4.5</v>
      </c>
      <c r="AR52" s="346">
        <v>31.9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2432222</v>
      </c>
      <c r="AN53" s="334">
        <v>116413</v>
      </c>
      <c r="AO53" s="335">
        <v>47</v>
      </c>
      <c r="AP53" s="336">
        <v>52068</v>
      </c>
      <c r="AQ53" s="337">
        <v>1.6</v>
      </c>
      <c r="AR53" s="338">
        <v>45.4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1887166</v>
      </c>
      <c r="AN54" s="342">
        <v>90325</v>
      </c>
      <c r="AO54" s="343">
        <v>70</v>
      </c>
      <c r="AP54" s="344">
        <v>26936</v>
      </c>
      <c r="AQ54" s="345">
        <v>3.4</v>
      </c>
      <c r="AR54" s="346">
        <v>66.599999999999994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2391701</v>
      </c>
      <c r="AN55" s="334">
        <v>115681</v>
      </c>
      <c r="AO55" s="335">
        <v>-0.6</v>
      </c>
      <c r="AP55" s="336">
        <v>47161</v>
      </c>
      <c r="AQ55" s="337">
        <v>-9.4</v>
      </c>
      <c r="AR55" s="338">
        <v>8.8000000000000007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1880685</v>
      </c>
      <c r="AN56" s="342">
        <v>90964</v>
      </c>
      <c r="AO56" s="343">
        <v>0.7</v>
      </c>
      <c r="AP56" s="344">
        <v>24595</v>
      </c>
      <c r="AQ56" s="345">
        <v>-8.6999999999999993</v>
      </c>
      <c r="AR56" s="346">
        <v>9.4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1386094</v>
      </c>
      <c r="AN57" s="334">
        <v>67737</v>
      </c>
      <c r="AO57" s="335">
        <v>-41.4</v>
      </c>
      <c r="AP57" s="336">
        <v>43423</v>
      </c>
      <c r="AQ57" s="337">
        <v>-7.9</v>
      </c>
      <c r="AR57" s="338">
        <v>-33.5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1056219</v>
      </c>
      <c r="AN58" s="342">
        <v>51616</v>
      </c>
      <c r="AO58" s="343">
        <v>-43.3</v>
      </c>
      <c r="AP58" s="344">
        <v>22207</v>
      </c>
      <c r="AQ58" s="345">
        <v>-9.6999999999999993</v>
      </c>
      <c r="AR58" s="346">
        <v>-33.6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1333326</v>
      </c>
      <c r="AN59" s="334">
        <v>66134</v>
      </c>
      <c r="AO59" s="335">
        <v>-2.4</v>
      </c>
      <c r="AP59" s="336">
        <v>45265</v>
      </c>
      <c r="AQ59" s="337">
        <v>4.2</v>
      </c>
      <c r="AR59" s="338">
        <v>-6.6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1011836</v>
      </c>
      <c r="AN60" s="342">
        <v>50188</v>
      </c>
      <c r="AO60" s="343">
        <v>-2.8</v>
      </c>
      <c r="AP60" s="344">
        <v>22600</v>
      </c>
      <c r="AQ60" s="345">
        <v>1.8</v>
      </c>
      <c r="AR60" s="346">
        <v>-4.5999999999999996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1845703</v>
      </c>
      <c r="AN61" s="349">
        <v>89030</v>
      </c>
      <c r="AO61" s="350">
        <v>10.8</v>
      </c>
      <c r="AP61" s="351">
        <v>47836</v>
      </c>
      <c r="AQ61" s="352">
        <v>-0.7</v>
      </c>
      <c r="AR61" s="338">
        <v>11.5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1393318</v>
      </c>
      <c r="AN62" s="342">
        <v>67244</v>
      </c>
      <c r="AO62" s="343">
        <v>12.2</v>
      </c>
      <c r="AP62" s="344">
        <v>24476</v>
      </c>
      <c r="AQ62" s="345">
        <v>-1.7</v>
      </c>
      <c r="AR62" s="346">
        <v>13.9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W5rdKJ2wOVYH7N5v1fIpxfF+4vxjH1KJ0GGIkU8f4R3MG1w9/Ch8DE560mbbS1QdMCWa1Lzm1W/JNMrrTZs9GA==" saltValue="PeHa9sgiwLnxsaOotwlyj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480</v>
      </c>
    </row>
    <row r="120" spans="125:125" ht="13.5" hidden="1" customHeight="1" x14ac:dyDescent="0.15"/>
    <row r="121" spans="125:125" ht="13.5" hidden="1" customHeight="1" x14ac:dyDescent="0.15">
      <c r="DU121" s="259"/>
    </row>
  </sheetData>
  <sheetProtection algorithmName="SHA-512" hashValue="1DqRETo3/ZjCBOBLzwVFR0ZjhgIq7Aam3ddAjujV79AFjsv+01DYS1kEsNDeEDq9Q85A3ekTM3HHbnae/tm0uw==" saltValue="YJhzdsa43wGboIs3eSY93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480</v>
      </c>
    </row>
  </sheetData>
  <sheetProtection algorithmName="SHA-512" hashValue="+9/YlyS1XVfXy3cAO31ng6Xtx4WxJoE6IDtuLnY5sQunUwsRol5Xr5Xfi5/YxCPUd4HvLf6NwVPFNbgWI94lZA==" saltValue="MOD1dCJRJ8u5/LwnIPZ46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38" t="s">
        <v>3</v>
      </c>
      <c r="D47" s="1138"/>
      <c r="E47" s="1139"/>
      <c r="F47" s="11">
        <v>29.34</v>
      </c>
      <c r="G47" s="12">
        <v>24.27</v>
      </c>
      <c r="H47" s="12">
        <v>23.67</v>
      </c>
      <c r="I47" s="12">
        <v>27.57</v>
      </c>
      <c r="J47" s="13">
        <v>31.48</v>
      </c>
    </row>
    <row r="48" spans="2:10" ht="57.75" customHeight="1" x14ac:dyDescent="0.15">
      <c r="B48" s="14"/>
      <c r="C48" s="1140" t="s">
        <v>4</v>
      </c>
      <c r="D48" s="1140"/>
      <c r="E48" s="1141"/>
      <c r="F48" s="15">
        <v>0.35</v>
      </c>
      <c r="G48" s="16">
        <v>0.55000000000000004</v>
      </c>
      <c r="H48" s="16">
        <v>6.2</v>
      </c>
      <c r="I48" s="16">
        <v>7.96</v>
      </c>
      <c r="J48" s="17">
        <v>5.93</v>
      </c>
    </row>
    <row r="49" spans="2:10" ht="57.75" customHeight="1" thickBot="1" x14ac:dyDescent="0.2">
      <c r="B49" s="18"/>
      <c r="C49" s="1142" t="s">
        <v>5</v>
      </c>
      <c r="D49" s="1142"/>
      <c r="E49" s="1143"/>
      <c r="F49" s="19" t="s">
        <v>535</v>
      </c>
      <c r="G49" s="20" t="s">
        <v>536</v>
      </c>
      <c r="H49" s="20">
        <v>5.92</v>
      </c>
      <c r="I49" s="20">
        <v>4.8499999999999996</v>
      </c>
      <c r="J49" s="21">
        <v>2.04</v>
      </c>
    </row>
    <row r="50" spans="2:10" x14ac:dyDescent="0.15"/>
  </sheetData>
  <sheetProtection algorithmName="SHA-512" hashValue="t2A5+abR339LQEjQ3VO7IiipU7hlfuHWzaztyOeySinfWf6EqddCJKJEmZivUmd049BV5CpeDFO6Lo0iM/BySg==" saltValue="YYi0+0FE8iYU2DkN/bTS9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50" t="s">
        <v>537</v>
      </c>
      <c r="D34" s="1150"/>
      <c r="E34" s="1151"/>
      <c r="F34" s="32">
        <v>32.229999999999997</v>
      </c>
      <c r="G34" s="33">
        <v>31.29</v>
      </c>
      <c r="H34" s="33">
        <v>31.29</v>
      </c>
      <c r="I34" s="33">
        <v>29.77</v>
      </c>
      <c r="J34" s="34">
        <v>31.75</v>
      </c>
      <c r="K34" s="22"/>
      <c r="L34" s="22"/>
      <c r="M34" s="22"/>
      <c r="N34" s="22"/>
      <c r="O34" s="22"/>
      <c r="P34" s="22"/>
    </row>
    <row r="35" spans="1:16" ht="39" customHeight="1" x14ac:dyDescent="0.15">
      <c r="A35" s="22"/>
      <c r="B35" s="35"/>
      <c r="C35" s="1144" t="s">
        <v>538</v>
      </c>
      <c r="D35" s="1145"/>
      <c r="E35" s="1146"/>
      <c r="F35" s="36">
        <v>0.22</v>
      </c>
      <c r="G35" s="37">
        <v>0.42</v>
      </c>
      <c r="H35" s="37">
        <v>6.15</v>
      </c>
      <c r="I35" s="37">
        <v>7.91</v>
      </c>
      <c r="J35" s="38">
        <v>5.87</v>
      </c>
      <c r="K35" s="22"/>
      <c r="L35" s="22"/>
      <c r="M35" s="22"/>
      <c r="N35" s="22"/>
      <c r="O35" s="22"/>
      <c r="P35" s="22"/>
    </row>
    <row r="36" spans="1:16" ht="39" customHeight="1" x14ac:dyDescent="0.15">
      <c r="A36" s="22"/>
      <c r="B36" s="35"/>
      <c r="C36" s="1144" t="s">
        <v>539</v>
      </c>
      <c r="D36" s="1145"/>
      <c r="E36" s="1146"/>
      <c r="F36" s="36">
        <v>2.19</v>
      </c>
      <c r="G36" s="37">
        <v>1.1200000000000001</v>
      </c>
      <c r="H36" s="37">
        <v>1.19</v>
      </c>
      <c r="I36" s="37">
        <v>1.5</v>
      </c>
      <c r="J36" s="38">
        <v>1.02</v>
      </c>
      <c r="K36" s="22"/>
      <c r="L36" s="22"/>
      <c r="M36" s="22"/>
      <c r="N36" s="22"/>
      <c r="O36" s="22"/>
      <c r="P36" s="22"/>
    </row>
    <row r="37" spans="1:16" ht="39" customHeight="1" x14ac:dyDescent="0.15">
      <c r="A37" s="22"/>
      <c r="B37" s="35"/>
      <c r="C37" s="1144" t="s">
        <v>540</v>
      </c>
      <c r="D37" s="1145"/>
      <c r="E37" s="1146"/>
      <c r="F37" s="36">
        <v>0.69</v>
      </c>
      <c r="G37" s="37">
        <v>0.61</v>
      </c>
      <c r="H37" s="37">
        <v>0.5</v>
      </c>
      <c r="I37" s="37">
        <v>0.06</v>
      </c>
      <c r="J37" s="38">
        <v>0.44</v>
      </c>
      <c r="K37" s="22"/>
      <c r="L37" s="22"/>
      <c r="M37" s="22"/>
      <c r="N37" s="22"/>
      <c r="O37" s="22"/>
      <c r="P37" s="22"/>
    </row>
    <row r="38" spans="1:16" ht="39" customHeight="1" x14ac:dyDescent="0.15">
      <c r="A38" s="22"/>
      <c r="B38" s="35"/>
      <c r="C38" s="1144" t="s">
        <v>541</v>
      </c>
      <c r="D38" s="1145"/>
      <c r="E38" s="1146"/>
      <c r="F38" s="36">
        <v>0</v>
      </c>
      <c r="G38" s="37">
        <v>0</v>
      </c>
      <c r="H38" s="37">
        <v>0</v>
      </c>
      <c r="I38" s="37">
        <v>0.14000000000000001</v>
      </c>
      <c r="J38" s="38">
        <v>0.44</v>
      </c>
      <c r="K38" s="22"/>
      <c r="L38" s="22"/>
      <c r="M38" s="22"/>
      <c r="N38" s="22"/>
      <c r="O38" s="22"/>
      <c r="P38" s="22"/>
    </row>
    <row r="39" spans="1:16" ht="39" customHeight="1" x14ac:dyDescent="0.15">
      <c r="A39" s="22"/>
      <c r="B39" s="35"/>
      <c r="C39" s="1144" t="s">
        <v>542</v>
      </c>
      <c r="D39" s="1145"/>
      <c r="E39" s="1146"/>
      <c r="F39" s="36">
        <v>0</v>
      </c>
      <c r="G39" s="37">
        <v>0</v>
      </c>
      <c r="H39" s="37">
        <v>0</v>
      </c>
      <c r="I39" s="37">
        <v>0</v>
      </c>
      <c r="J39" s="38">
        <v>0.35</v>
      </c>
      <c r="K39" s="22"/>
      <c r="L39" s="22"/>
      <c r="M39" s="22"/>
      <c r="N39" s="22"/>
      <c r="O39" s="22"/>
      <c r="P39" s="22"/>
    </row>
    <row r="40" spans="1:16" ht="39" customHeight="1" x14ac:dyDescent="0.15">
      <c r="A40" s="22"/>
      <c r="B40" s="35"/>
      <c r="C40" s="1144" t="s">
        <v>543</v>
      </c>
      <c r="D40" s="1145"/>
      <c r="E40" s="1146"/>
      <c r="F40" s="36">
        <v>0</v>
      </c>
      <c r="G40" s="37">
        <v>0</v>
      </c>
      <c r="H40" s="37">
        <v>7.0000000000000007E-2</v>
      </c>
      <c r="I40" s="37">
        <v>0.09</v>
      </c>
      <c r="J40" s="38">
        <v>0.1</v>
      </c>
      <c r="K40" s="22"/>
      <c r="L40" s="22"/>
      <c r="M40" s="22"/>
      <c r="N40" s="22"/>
      <c r="O40" s="22"/>
      <c r="P40" s="22"/>
    </row>
    <row r="41" spans="1:16" ht="39" customHeight="1" x14ac:dyDescent="0.15">
      <c r="A41" s="22"/>
      <c r="B41" s="35"/>
      <c r="C41" s="1144" t="s">
        <v>544</v>
      </c>
      <c r="D41" s="1145"/>
      <c r="E41" s="1146"/>
      <c r="F41" s="36">
        <v>0.12</v>
      </c>
      <c r="G41" s="37">
        <v>0.12</v>
      </c>
      <c r="H41" s="37">
        <v>0.04</v>
      </c>
      <c r="I41" s="37">
        <v>0.05</v>
      </c>
      <c r="J41" s="38">
        <v>0.05</v>
      </c>
      <c r="K41" s="22"/>
      <c r="L41" s="22"/>
      <c r="M41" s="22"/>
      <c r="N41" s="22"/>
      <c r="O41" s="22"/>
      <c r="P41" s="22"/>
    </row>
    <row r="42" spans="1:16" ht="39" customHeight="1" x14ac:dyDescent="0.15">
      <c r="A42" s="22"/>
      <c r="B42" s="39"/>
      <c r="C42" s="1144" t="s">
        <v>545</v>
      </c>
      <c r="D42" s="1145"/>
      <c r="E42" s="1146"/>
      <c r="F42" s="36" t="s">
        <v>491</v>
      </c>
      <c r="G42" s="37" t="s">
        <v>491</v>
      </c>
      <c r="H42" s="37" t="s">
        <v>491</v>
      </c>
      <c r="I42" s="37" t="s">
        <v>491</v>
      </c>
      <c r="J42" s="38" t="s">
        <v>491</v>
      </c>
      <c r="K42" s="22"/>
      <c r="L42" s="22"/>
      <c r="M42" s="22"/>
      <c r="N42" s="22"/>
      <c r="O42" s="22"/>
      <c r="P42" s="22"/>
    </row>
    <row r="43" spans="1:16" ht="39" customHeight="1" thickBot="1" x14ac:dyDescent="0.2">
      <c r="A43" s="22"/>
      <c r="B43" s="40"/>
      <c r="C43" s="1147" t="s">
        <v>546</v>
      </c>
      <c r="D43" s="1148"/>
      <c r="E43" s="1149"/>
      <c r="F43" s="41">
        <v>0</v>
      </c>
      <c r="G43" s="42">
        <v>0</v>
      </c>
      <c r="H43" s="42">
        <v>0</v>
      </c>
      <c r="I43" s="42">
        <v>0.01</v>
      </c>
      <c r="J43" s="43">
        <v>0.02</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MofPoalO5voixypK9qP/3wnNZXvqpNvzDBIIJVJH9HgroYxzxbLPrK4LtoJn07uLNXx1U+w4uLcyh3qJCRDw==" saltValue="rm4Ff4xARlVaIFsdyyV/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52" t="s">
        <v>9</v>
      </c>
      <c r="C45" s="1153"/>
      <c r="D45" s="58"/>
      <c r="E45" s="1158" t="s">
        <v>10</v>
      </c>
      <c r="F45" s="1158"/>
      <c r="G45" s="1158"/>
      <c r="H45" s="1158"/>
      <c r="I45" s="1158"/>
      <c r="J45" s="1159"/>
      <c r="K45" s="59">
        <v>1520</v>
      </c>
      <c r="L45" s="60">
        <v>1564</v>
      </c>
      <c r="M45" s="60">
        <v>1508</v>
      </c>
      <c r="N45" s="60">
        <v>1511</v>
      </c>
      <c r="O45" s="61">
        <v>1540</v>
      </c>
      <c r="P45" s="48"/>
      <c r="Q45" s="48"/>
      <c r="R45" s="48"/>
      <c r="S45" s="48"/>
      <c r="T45" s="48"/>
      <c r="U45" s="48"/>
    </row>
    <row r="46" spans="1:21" ht="30.75" customHeight="1" x14ac:dyDescent="0.15">
      <c r="A46" s="48"/>
      <c r="B46" s="1154"/>
      <c r="C46" s="1155"/>
      <c r="D46" s="62"/>
      <c r="E46" s="1160" t="s">
        <v>11</v>
      </c>
      <c r="F46" s="1160"/>
      <c r="G46" s="1160"/>
      <c r="H46" s="1160"/>
      <c r="I46" s="1160"/>
      <c r="J46" s="1161"/>
      <c r="K46" s="63" t="s">
        <v>491</v>
      </c>
      <c r="L46" s="64" t="s">
        <v>491</v>
      </c>
      <c r="M46" s="64" t="s">
        <v>491</v>
      </c>
      <c r="N46" s="64" t="s">
        <v>491</v>
      </c>
      <c r="O46" s="65" t="s">
        <v>491</v>
      </c>
      <c r="P46" s="48"/>
      <c r="Q46" s="48"/>
      <c r="R46" s="48"/>
      <c r="S46" s="48"/>
      <c r="T46" s="48"/>
      <c r="U46" s="48"/>
    </row>
    <row r="47" spans="1:21" ht="30.75" customHeight="1" x14ac:dyDescent="0.15">
      <c r="A47" s="48"/>
      <c r="B47" s="1154"/>
      <c r="C47" s="1155"/>
      <c r="D47" s="62"/>
      <c r="E47" s="1160" t="s">
        <v>12</v>
      </c>
      <c r="F47" s="1160"/>
      <c r="G47" s="1160"/>
      <c r="H47" s="1160"/>
      <c r="I47" s="1160"/>
      <c r="J47" s="1161"/>
      <c r="K47" s="63" t="s">
        <v>491</v>
      </c>
      <c r="L47" s="64" t="s">
        <v>491</v>
      </c>
      <c r="M47" s="64" t="s">
        <v>491</v>
      </c>
      <c r="N47" s="64" t="s">
        <v>491</v>
      </c>
      <c r="O47" s="65" t="s">
        <v>491</v>
      </c>
      <c r="P47" s="48"/>
      <c r="Q47" s="48"/>
      <c r="R47" s="48"/>
      <c r="S47" s="48"/>
      <c r="T47" s="48"/>
      <c r="U47" s="48"/>
    </row>
    <row r="48" spans="1:21" ht="30.75" customHeight="1" x14ac:dyDescent="0.15">
      <c r="A48" s="48"/>
      <c r="B48" s="1154"/>
      <c r="C48" s="1155"/>
      <c r="D48" s="62"/>
      <c r="E48" s="1160" t="s">
        <v>13</v>
      </c>
      <c r="F48" s="1160"/>
      <c r="G48" s="1160"/>
      <c r="H48" s="1160"/>
      <c r="I48" s="1160"/>
      <c r="J48" s="1161"/>
      <c r="K48" s="63">
        <v>271</v>
      </c>
      <c r="L48" s="64">
        <v>251</v>
      </c>
      <c r="M48" s="64">
        <v>247</v>
      </c>
      <c r="N48" s="64">
        <v>221</v>
      </c>
      <c r="O48" s="65">
        <v>170</v>
      </c>
      <c r="P48" s="48"/>
      <c r="Q48" s="48"/>
      <c r="R48" s="48"/>
      <c r="S48" s="48"/>
      <c r="T48" s="48"/>
      <c r="U48" s="48"/>
    </row>
    <row r="49" spans="1:21" ht="30.75" customHeight="1" x14ac:dyDescent="0.15">
      <c r="A49" s="48"/>
      <c r="B49" s="1154"/>
      <c r="C49" s="1155"/>
      <c r="D49" s="62"/>
      <c r="E49" s="1160" t="s">
        <v>14</v>
      </c>
      <c r="F49" s="1160"/>
      <c r="G49" s="1160"/>
      <c r="H49" s="1160"/>
      <c r="I49" s="1160"/>
      <c r="J49" s="1161"/>
      <c r="K49" s="63">
        <v>132</v>
      </c>
      <c r="L49" s="64">
        <v>123</v>
      </c>
      <c r="M49" s="64">
        <v>45</v>
      </c>
      <c r="N49" s="64">
        <v>47</v>
      </c>
      <c r="O49" s="65">
        <v>47</v>
      </c>
      <c r="P49" s="48"/>
      <c r="Q49" s="48"/>
      <c r="R49" s="48"/>
      <c r="S49" s="48"/>
      <c r="T49" s="48"/>
      <c r="U49" s="48"/>
    </row>
    <row r="50" spans="1:21" ht="30.75" customHeight="1" x14ac:dyDescent="0.15">
      <c r="A50" s="48"/>
      <c r="B50" s="1154"/>
      <c r="C50" s="1155"/>
      <c r="D50" s="62"/>
      <c r="E50" s="1160" t="s">
        <v>15</v>
      </c>
      <c r="F50" s="1160"/>
      <c r="G50" s="1160"/>
      <c r="H50" s="1160"/>
      <c r="I50" s="1160"/>
      <c r="J50" s="1161"/>
      <c r="K50" s="63" t="s">
        <v>491</v>
      </c>
      <c r="L50" s="64" t="s">
        <v>491</v>
      </c>
      <c r="M50" s="64" t="s">
        <v>491</v>
      </c>
      <c r="N50" s="64" t="s">
        <v>491</v>
      </c>
      <c r="O50" s="65" t="s">
        <v>491</v>
      </c>
      <c r="P50" s="48"/>
      <c r="Q50" s="48"/>
      <c r="R50" s="48"/>
      <c r="S50" s="48"/>
      <c r="T50" s="48"/>
      <c r="U50" s="48"/>
    </row>
    <row r="51" spans="1:21" ht="30.75" customHeight="1" x14ac:dyDescent="0.15">
      <c r="A51" s="48"/>
      <c r="B51" s="1156"/>
      <c r="C51" s="1157"/>
      <c r="D51" s="66"/>
      <c r="E51" s="1160" t="s">
        <v>16</v>
      </c>
      <c r="F51" s="1160"/>
      <c r="G51" s="1160"/>
      <c r="H51" s="1160"/>
      <c r="I51" s="1160"/>
      <c r="J51" s="1161"/>
      <c r="K51" s="63" t="s">
        <v>491</v>
      </c>
      <c r="L51" s="64" t="s">
        <v>491</v>
      </c>
      <c r="M51" s="64" t="s">
        <v>491</v>
      </c>
      <c r="N51" s="64" t="s">
        <v>491</v>
      </c>
      <c r="O51" s="65" t="s">
        <v>491</v>
      </c>
      <c r="P51" s="48"/>
      <c r="Q51" s="48"/>
      <c r="R51" s="48"/>
      <c r="S51" s="48"/>
      <c r="T51" s="48"/>
      <c r="U51" s="48"/>
    </row>
    <row r="52" spans="1:21" ht="30.75" customHeight="1" x14ac:dyDescent="0.15">
      <c r="A52" s="48"/>
      <c r="B52" s="1162" t="s">
        <v>17</v>
      </c>
      <c r="C52" s="1163"/>
      <c r="D52" s="66"/>
      <c r="E52" s="1160" t="s">
        <v>18</v>
      </c>
      <c r="F52" s="1160"/>
      <c r="G52" s="1160"/>
      <c r="H52" s="1160"/>
      <c r="I52" s="1160"/>
      <c r="J52" s="1161"/>
      <c r="K52" s="63">
        <v>1379</v>
      </c>
      <c r="L52" s="64">
        <v>1375</v>
      </c>
      <c r="M52" s="64">
        <v>1280</v>
      </c>
      <c r="N52" s="64">
        <v>1289</v>
      </c>
      <c r="O52" s="65">
        <v>1269</v>
      </c>
      <c r="P52" s="48"/>
      <c r="Q52" s="48"/>
      <c r="R52" s="48"/>
      <c r="S52" s="48"/>
      <c r="T52" s="48"/>
      <c r="U52" s="48"/>
    </row>
    <row r="53" spans="1:21" ht="30.75" customHeight="1" thickBot="1" x14ac:dyDescent="0.2">
      <c r="A53" s="48"/>
      <c r="B53" s="1164" t="s">
        <v>19</v>
      </c>
      <c r="C53" s="1165"/>
      <c r="D53" s="67"/>
      <c r="E53" s="1166" t="s">
        <v>20</v>
      </c>
      <c r="F53" s="1166"/>
      <c r="G53" s="1166"/>
      <c r="H53" s="1166"/>
      <c r="I53" s="1166"/>
      <c r="J53" s="1167"/>
      <c r="K53" s="68">
        <v>544</v>
      </c>
      <c r="L53" s="69">
        <v>563</v>
      </c>
      <c r="M53" s="69">
        <v>520</v>
      </c>
      <c r="N53" s="69">
        <v>490</v>
      </c>
      <c r="O53" s="70">
        <v>488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15">
      <c r="B58" s="1168" t="s">
        <v>24</v>
      </c>
      <c r="C58" s="1169"/>
      <c r="D58" s="1174" t="s">
        <v>25</v>
      </c>
      <c r="E58" s="1175"/>
      <c r="F58" s="1175"/>
      <c r="G58" s="1175"/>
      <c r="H58" s="1175"/>
      <c r="I58" s="1175"/>
      <c r="J58" s="1176"/>
      <c r="K58" s="83"/>
      <c r="L58" s="84"/>
      <c r="M58" s="84"/>
      <c r="N58" s="84"/>
      <c r="O58" s="85"/>
    </row>
    <row r="59" spans="1:21" ht="31.5" customHeight="1" x14ac:dyDescent="0.15">
      <c r="B59" s="1170"/>
      <c r="C59" s="1171"/>
      <c r="D59" s="1177" t="s">
        <v>26</v>
      </c>
      <c r="E59" s="1178"/>
      <c r="F59" s="1178"/>
      <c r="G59" s="1178"/>
      <c r="H59" s="1178"/>
      <c r="I59" s="1178"/>
      <c r="J59" s="1179"/>
      <c r="K59" s="86"/>
      <c r="L59" s="87"/>
      <c r="M59" s="87"/>
      <c r="N59" s="87"/>
      <c r="O59" s="88"/>
    </row>
    <row r="60" spans="1:21" ht="31.5" customHeight="1" thickBot="1" x14ac:dyDescent="0.2">
      <c r="B60" s="1172"/>
      <c r="C60" s="1173"/>
      <c r="D60" s="1180" t="s">
        <v>27</v>
      </c>
      <c r="E60" s="1181"/>
      <c r="F60" s="1181"/>
      <c r="G60" s="1181"/>
      <c r="H60" s="1181"/>
      <c r="I60" s="1181"/>
      <c r="J60" s="1182"/>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9ymAGKqW3W31iL59vUWqLlIXwxDquRFCkL443m3YTO7KKQGPNuGAYcNRuD2Tyvs2hAlTVLrv8LzbJi3XybmjCQ==" saltValue="by9tzcYad0ROQWBm+4saQ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530</v>
      </c>
      <c r="J40" s="103" t="s">
        <v>531</v>
      </c>
      <c r="K40" s="103" t="s">
        <v>532</v>
      </c>
      <c r="L40" s="103" t="s">
        <v>533</v>
      </c>
      <c r="M40" s="104" t="s">
        <v>534</v>
      </c>
    </row>
    <row r="41" spans="2:13" ht="27.75" customHeight="1" x14ac:dyDescent="0.15">
      <c r="B41" s="1183" t="s">
        <v>30</v>
      </c>
      <c r="C41" s="1184"/>
      <c r="D41" s="105"/>
      <c r="E41" s="1189" t="s">
        <v>31</v>
      </c>
      <c r="F41" s="1189"/>
      <c r="G41" s="1189"/>
      <c r="H41" s="1190"/>
      <c r="I41" s="355">
        <v>15651</v>
      </c>
      <c r="J41" s="356">
        <v>16321</v>
      </c>
      <c r="K41" s="356">
        <v>16727</v>
      </c>
      <c r="L41" s="356">
        <v>16171</v>
      </c>
      <c r="M41" s="357">
        <v>15278</v>
      </c>
    </row>
    <row r="42" spans="2:13" ht="27.75" customHeight="1" x14ac:dyDescent="0.15">
      <c r="B42" s="1185"/>
      <c r="C42" s="1186"/>
      <c r="D42" s="106"/>
      <c r="E42" s="1191" t="s">
        <v>32</v>
      </c>
      <c r="F42" s="1191"/>
      <c r="G42" s="1191"/>
      <c r="H42" s="1192"/>
      <c r="I42" s="358">
        <v>1095</v>
      </c>
      <c r="J42" s="359">
        <v>796</v>
      </c>
      <c r="K42" s="359">
        <v>444</v>
      </c>
      <c r="L42" s="359">
        <v>399</v>
      </c>
      <c r="M42" s="360">
        <v>354</v>
      </c>
    </row>
    <row r="43" spans="2:13" ht="27.75" customHeight="1" x14ac:dyDescent="0.15">
      <c r="B43" s="1185"/>
      <c r="C43" s="1186"/>
      <c r="D43" s="106"/>
      <c r="E43" s="1191" t="s">
        <v>33</v>
      </c>
      <c r="F43" s="1191"/>
      <c r="G43" s="1191"/>
      <c r="H43" s="1192"/>
      <c r="I43" s="358">
        <v>1803</v>
      </c>
      <c r="J43" s="359">
        <v>1758</v>
      </c>
      <c r="K43" s="359">
        <v>1684</v>
      </c>
      <c r="L43" s="359">
        <v>1563</v>
      </c>
      <c r="M43" s="360">
        <v>1542</v>
      </c>
    </row>
    <row r="44" spans="2:13" ht="27.75" customHeight="1" x14ac:dyDescent="0.15">
      <c r="B44" s="1185"/>
      <c r="C44" s="1186"/>
      <c r="D44" s="106"/>
      <c r="E44" s="1191" t="s">
        <v>34</v>
      </c>
      <c r="F44" s="1191"/>
      <c r="G44" s="1191"/>
      <c r="H44" s="1192"/>
      <c r="I44" s="358">
        <v>830</v>
      </c>
      <c r="J44" s="359">
        <v>708</v>
      </c>
      <c r="K44" s="359">
        <v>652</v>
      </c>
      <c r="L44" s="359">
        <v>625</v>
      </c>
      <c r="M44" s="360">
        <v>588</v>
      </c>
    </row>
    <row r="45" spans="2:13" ht="27.75" customHeight="1" x14ac:dyDescent="0.15">
      <c r="B45" s="1185"/>
      <c r="C45" s="1186"/>
      <c r="D45" s="106"/>
      <c r="E45" s="1191" t="s">
        <v>35</v>
      </c>
      <c r="F45" s="1191"/>
      <c r="G45" s="1191"/>
      <c r="H45" s="1192"/>
      <c r="I45" s="358">
        <v>1669</v>
      </c>
      <c r="J45" s="359">
        <v>1542</v>
      </c>
      <c r="K45" s="359">
        <v>1528</v>
      </c>
      <c r="L45" s="359">
        <v>1489</v>
      </c>
      <c r="M45" s="360">
        <v>1526</v>
      </c>
    </row>
    <row r="46" spans="2:13" ht="27.75" customHeight="1" x14ac:dyDescent="0.15">
      <c r="B46" s="1185"/>
      <c r="C46" s="1186"/>
      <c r="D46" s="107"/>
      <c r="E46" s="1191" t="s">
        <v>36</v>
      </c>
      <c r="F46" s="1191"/>
      <c r="G46" s="1191"/>
      <c r="H46" s="1192"/>
      <c r="I46" s="358">
        <v>13</v>
      </c>
      <c r="J46" s="359">
        <v>9</v>
      </c>
      <c r="K46" s="359">
        <v>6</v>
      </c>
      <c r="L46" s="359">
        <v>3</v>
      </c>
      <c r="M46" s="360" t="s">
        <v>491</v>
      </c>
    </row>
    <row r="47" spans="2:13" ht="27.75" customHeight="1" x14ac:dyDescent="0.15">
      <c r="B47" s="1185"/>
      <c r="C47" s="1186"/>
      <c r="D47" s="108"/>
      <c r="E47" s="1193" t="s">
        <v>37</v>
      </c>
      <c r="F47" s="1194"/>
      <c r="G47" s="1194"/>
      <c r="H47" s="1195"/>
      <c r="I47" s="358" t="s">
        <v>491</v>
      </c>
      <c r="J47" s="359" t="s">
        <v>491</v>
      </c>
      <c r="K47" s="359" t="s">
        <v>491</v>
      </c>
      <c r="L47" s="359" t="s">
        <v>491</v>
      </c>
      <c r="M47" s="360" t="s">
        <v>491</v>
      </c>
    </row>
    <row r="48" spans="2:13" ht="27.75" customHeight="1" x14ac:dyDescent="0.15">
      <c r="B48" s="1185"/>
      <c r="C48" s="1186"/>
      <c r="D48" s="106"/>
      <c r="E48" s="1191" t="s">
        <v>38</v>
      </c>
      <c r="F48" s="1191"/>
      <c r="G48" s="1191"/>
      <c r="H48" s="1192"/>
      <c r="I48" s="358" t="s">
        <v>491</v>
      </c>
      <c r="J48" s="359" t="s">
        <v>491</v>
      </c>
      <c r="K48" s="359" t="s">
        <v>491</v>
      </c>
      <c r="L48" s="359" t="s">
        <v>491</v>
      </c>
      <c r="M48" s="360" t="s">
        <v>491</v>
      </c>
    </row>
    <row r="49" spans="2:13" ht="27.75" customHeight="1" x14ac:dyDescent="0.15">
      <c r="B49" s="1187"/>
      <c r="C49" s="1188"/>
      <c r="D49" s="106"/>
      <c r="E49" s="1191" t="s">
        <v>39</v>
      </c>
      <c r="F49" s="1191"/>
      <c r="G49" s="1191"/>
      <c r="H49" s="1192"/>
      <c r="I49" s="358" t="s">
        <v>491</v>
      </c>
      <c r="J49" s="359" t="s">
        <v>491</v>
      </c>
      <c r="K49" s="359" t="s">
        <v>491</v>
      </c>
      <c r="L49" s="359" t="s">
        <v>491</v>
      </c>
      <c r="M49" s="360" t="s">
        <v>491</v>
      </c>
    </row>
    <row r="50" spans="2:13" ht="27.75" customHeight="1" x14ac:dyDescent="0.15">
      <c r="B50" s="1196" t="s">
        <v>40</v>
      </c>
      <c r="C50" s="1197"/>
      <c r="D50" s="109"/>
      <c r="E50" s="1191" t="s">
        <v>41</v>
      </c>
      <c r="F50" s="1191"/>
      <c r="G50" s="1191"/>
      <c r="H50" s="1192"/>
      <c r="I50" s="358">
        <v>4248</v>
      </c>
      <c r="J50" s="359">
        <v>4169</v>
      </c>
      <c r="K50" s="359">
        <v>4414</v>
      </c>
      <c r="L50" s="359">
        <v>4855</v>
      </c>
      <c r="M50" s="360">
        <v>5297</v>
      </c>
    </row>
    <row r="51" spans="2:13" ht="27.75" customHeight="1" x14ac:dyDescent="0.15">
      <c r="B51" s="1185"/>
      <c r="C51" s="1186"/>
      <c r="D51" s="106"/>
      <c r="E51" s="1191" t="s">
        <v>42</v>
      </c>
      <c r="F51" s="1191"/>
      <c r="G51" s="1191"/>
      <c r="H51" s="1192"/>
      <c r="I51" s="358">
        <v>807</v>
      </c>
      <c r="J51" s="359">
        <v>733</v>
      </c>
      <c r="K51" s="359">
        <v>727</v>
      </c>
      <c r="L51" s="359">
        <v>788</v>
      </c>
      <c r="M51" s="360">
        <v>815</v>
      </c>
    </row>
    <row r="52" spans="2:13" ht="27.75" customHeight="1" x14ac:dyDescent="0.15">
      <c r="B52" s="1187"/>
      <c r="C52" s="1188"/>
      <c r="D52" s="106"/>
      <c r="E52" s="1191" t="s">
        <v>43</v>
      </c>
      <c r="F52" s="1191"/>
      <c r="G52" s="1191"/>
      <c r="H52" s="1192"/>
      <c r="I52" s="358">
        <v>14183</v>
      </c>
      <c r="J52" s="359">
        <v>13447</v>
      </c>
      <c r="K52" s="359">
        <v>12900</v>
      </c>
      <c r="L52" s="359">
        <v>12290</v>
      </c>
      <c r="M52" s="360">
        <v>11578</v>
      </c>
    </row>
    <row r="53" spans="2:13" ht="27.75" customHeight="1" thickBot="1" x14ac:dyDescent="0.2">
      <c r="B53" s="1198" t="s">
        <v>19</v>
      </c>
      <c r="C53" s="1199"/>
      <c r="D53" s="110"/>
      <c r="E53" s="1200" t="s">
        <v>44</v>
      </c>
      <c r="F53" s="1200"/>
      <c r="G53" s="1200"/>
      <c r="H53" s="1201"/>
      <c r="I53" s="361">
        <v>1823</v>
      </c>
      <c r="J53" s="362">
        <v>2784</v>
      </c>
      <c r="K53" s="362">
        <v>3001</v>
      </c>
      <c r="L53" s="362">
        <v>2318</v>
      </c>
      <c r="M53" s="363">
        <v>1598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bQWxjzANrcvZaeL4F+NFV4eyObhs5vgISBQr/8dx2YIZgjKLu9jqodNylBgBVk6G2UioK18wLPts4w6q1yW1vA==" saltValue="T7tx4gbkgLzGgYIINGND3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532</v>
      </c>
      <c r="G54" s="119" t="s">
        <v>533</v>
      </c>
      <c r="H54" s="120" t="s">
        <v>534</v>
      </c>
    </row>
    <row r="55" spans="2:8" ht="52.5" customHeight="1" x14ac:dyDescent="0.15">
      <c r="B55" s="121"/>
      <c r="C55" s="1210" t="s">
        <v>46</v>
      </c>
      <c r="D55" s="1210"/>
      <c r="E55" s="1211"/>
      <c r="F55" s="122">
        <v>1799</v>
      </c>
      <c r="G55" s="122">
        <v>2040</v>
      </c>
      <c r="H55" s="123">
        <v>2339</v>
      </c>
    </row>
    <row r="56" spans="2:8" ht="52.5" customHeight="1" x14ac:dyDescent="0.15">
      <c r="B56" s="124"/>
      <c r="C56" s="1212" t="s">
        <v>47</v>
      </c>
      <c r="D56" s="1212"/>
      <c r="E56" s="1213"/>
      <c r="F56" s="125">
        <v>253</v>
      </c>
      <c r="G56" s="125">
        <v>253</v>
      </c>
      <c r="H56" s="126">
        <v>312</v>
      </c>
    </row>
    <row r="57" spans="2:8" ht="53.25" customHeight="1" x14ac:dyDescent="0.15">
      <c r="B57" s="124"/>
      <c r="C57" s="1214" t="s">
        <v>48</v>
      </c>
      <c r="D57" s="1214"/>
      <c r="E57" s="1215"/>
      <c r="F57" s="127">
        <v>2656</v>
      </c>
      <c r="G57" s="127">
        <v>2837</v>
      </c>
      <c r="H57" s="128">
        <v>2931</v>
      </c>
    </row>
    <row r="58" spans="2:8" ht="45.75" customHeight="1" x14ac:dyDescent="0.15">
      <c r="B58" s="129"/>
      <c r="C58" s="1202" t="s">
        <v>552</v>
      </c>
      <c r="D58" s="1203"/>
      <c r="E58" s="1204"/>
      <c r="F58" s="130">
        <v>972</v>
      </c>
      <c r="G58" s="130">
        <v>975</v>
      </c>
      <c r="H58" s="131">
        <v>978</v>
      </c>
    </row>
    <row r="59" spans="2:8" ht="45.75" customHeight="1" x14ac:dyDescent="0.15">
      <c r="B59" s="129"/>
      <c r="C59" s="1202" t="s">
        <v>553</v>
      </c>
      <c r="D59" s="1203"/>
      <c r="E59" s="1204"/>
      <c r="F59" s="130">
        <v>522</v>
      </c>
      <c r="G59" s="130">
        <v>572</v>
      </c>
      <c r="H59" s="131">
        <v>623</v>
      </c>
    </row>
    <row r="60" spans="2:8" ht="45.75" customHeight="1" x14ac:dyDescent="0.15">
      <c r="B60" s="129"/>
      <c r="C60" s="1202" t="s">
        <v>554</v>
      </c>
      <c r="D60" s="1203"/>
      <c r="E60" s="1204"/>
      <c r="F60" s="130">
        <v>357</v>
      </c>
      <c r="G60" s="130">
        <v>390</v>
      </c>
      <c r="H60" s="131">
        <v>420</v>
      </c>
    </row>
    <row r="61" spans="2:8" ht="45.75" customHeight="1" x14ac:dyDescent="0.15">
      <c r="B61" s="129"/>
      <c r="C61" s="1202" t="s">
        <v>555</v>
      </c>
      <c r="D61" s="1203"/>
      <c r="E61" s="1204"/>
      <c r="F61" s="130">
        <v>239</v>
      </c>
      <c r="G61" s="130">
        <v>312</v>
      </c>
      <c r="H61" s="131">
        <v>360</v>
      </c>
    </row>
    <row r="62" spans="2:8" ht="45.75" customHeight="1" thickBot="1" x14ac:dyDescent="0.2">
      <c r="B62" s="132"/>
      <c r="C62" s="1205" t="s">
        <v>556</v>
      </c>
      <c r="D62" s="1206"/>
      <c r="E62" s="1207"/>
      <c r="F62" s="133">
        <v>128</v>
      </c>
      <c r="G62" s="133">
        <v>128</v>
      </c>
      <c r="H62" s="134">
        <v>128</v>
      </c>
    </row>
    <row r="63" spans="2:8" ht="52.5" customHeight="1" thickBot="1" x14ac:dyDescent="0.2">
      <c r="B63" s="135"/>
      <c r="C63" s="1208" t="s">
        <v>49</v>
      </c>
      <c r="D63" s="1208"/>
      <c r="E63" s="1209"/>
      <c r="F63" s="136">
        <v>4708</v>
      </c>
      <c r="G63" s="136">
        <v>5130</v>
      </c>
      <c r="H63" s="137">
        <v>5582</v>
      </c>
    </row>
    <row r="64" spans="2:8" x14ac:dyDescent="0.15"/>
  </sheetData>
  <sheetProtection algorithmName="SHA-512" hashValue="bhfcwGpRGj1B5iVMAEkqZ27wEcBSkG5zZPswCjbeiDCbERt1L7ZrEh9IBoU9aUTyfj1YYqMkQcTIkKFz59lLow==" saltValue="ExvAeWySdmeFWhSX0BwS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529</v>
      </c>
      <c r="G2" s="151"/>
      <c r="H2" s="152"/>
    </row>
    <row r="3" spans="1:8" x14ac:dyDescent="0.15">
      <c r="A3" s="148" t="s">
        <v>522</v>
      </c>
      <c r="B3" s="153"/>
      <c r="C3" s="154"/>
      <c r="D3" s="155">
        <v>79183</v>
      </c>
      <c r="E3" s="156"/>
      <c r="F3" s="157">
        <v>51264</v>
      </c>
      <c r="G3" s="158"/>
      <c r="H3" s="159"/>
    </row>
    <row r="4" spans="1:8" x14ac:dyDescent="0.15">
      <c r="A4" s="160"/>
      <c r="B4" s="161"/>
      <c r="C4" s="162"/>
      <c r="D4" s="163">
        <v>53129</v>
      </c>
      <c r="E4" s="164"/>
      <c r="F4" s="165">
        <v>26040</v>
      </c>
      <c r="G4" s="166"/>
      <c r="H4" s="167"/>
    </row>
    <row r="5" spans="1:8" x14ac:dyDescent="0.15">
      <c r="A5" s="148" t="s">
        <v>524</v>
      </c>
      <c r="B5" s="153"/>
      <c r="C5" s="154"/>
      <c r="D5" s="155">
        <v>116413</v>
      </c>
      <c r="E5" s="156"/>
      <c r="F5" s="157">
        <v>52068</v>
      </c>
      <c r="G5" s="158"/>
      <c r="H5" s="159"/>
    </row>
    <row r="6" spans="1:8" x14ac:dyDescent="0.15">
      <c r="A6" s="160"/>
      <c r="B6" s="161"/>
      <c r="C6" s="162"/>
      <c r="D6" s="163">
        <v>90325</v>
      </c>
      <c r="E6" s="164"/>
      <c r="F6" s="165">
        <v>26936</v>
      </c>
      <c r="G6" s="166"/>
      <c r="H6" s="167"/>
    </row>
    <row r="7" spans="1:8" x14ac:dyDescent="0.15">
      <c r="A7" s="148" t="s">
        <v>525</v>
      </c>
      <c r="B7" s="153"/>
      <c r="C7" s="154"/>
      <c r="D7" s="155">
        <v>115681</v>
      </c>
      <c r="E7" s="156"/>
      <c r="F7" s="157">
        <v>47161</v>
      </c>
      <c r="G7" s="158"/>
      <c r="H7" s="159"/>
    </row>
    <row r="8" spans="1:8" x14ac:dyDescent="0.15">
      <c r="A8" s="160"/>
      <c r="B8" s="161"/>
      <c r="C8" s="162"/>
      <c r="D8" s="163">
        <v>90964</v>
      </c>
      <c r="E8" s="164"/>
      <c r="F8" s="165">
        <v>24595</v>
      </c>
      <c r="G8" s="166"/>
      <c r="H8" s="167"/>
    </row>
    <row r="9" spans="1:8" x14ac:dyDescent="0.15">
      <c r="A9" s="148" t="s">
        <v>526</v>
      </c>
      <c r="B9" s="153"/>
      <c r="C9" s="154"/>
      <c r="D9" s="155">
        <v>67737</v>
      </c>
      <c r="E9" s="156"/>
      <c r="F9" s="157">
        <v>43423</v>
      </c>
      <c r="G9" s="158"/>
      <c r="H9" s="159"/>
    </row>
    <row r="10" spans="1:8" x14ac:dyDescent="0.15">
      <c r="A10" s="160"/>
      <c r="B10" s="161"/>
      <c r="C10" s="162"/>
      <c r="D10" s="163">
        <v>51616</v>
      </c>
      <c r="E10" s="164"/>
      <c r="F10" s="165">
        <v>22207</v>
      </c>
      <c r="G10" s="166"/>
      <c r="H10" s="167"/>
    </row>
    <row r="11" spans="1:8" x14ac:dyDescent="0.15">
      <c r="A11" s="148" t="s">
        <v>527</v>
      </c>
      <c r="B11" s="153"/>
      <c r="C11" s="154"/>
      <c r="D11" s="155">
        <v>66134</v>
      </c>
      <c r="E11" s="156"/>
      <c r="F11" s="157">
        <v>45265</v>
      </c>
      <c r="G11" s="158"/>
      <c r="H11" s="159"/>
    </row>
    <row r="12" spans="1:8" x14ac:dyDescent="0.15">
      <c r="A12" s="160"/>
      <c r="B12" s="161"/>
      <c r="C12" s="168"/>
      <c r="D12" s="163">
        <v>50188</v>
      </c>
      <c r="E12" s="164"/>
      <c r="F12" s="165">
        <v>22600</v>
      </c>
      <c r="G12" s="166"/>
      <c r="H12" s="167"/>
    </row>
    <row r="13" spans="1:8" x14ac:dyDescent="0.15">
      <c r="A13" s="148"/>
      <c r="B13" s="153"/>
      <c r="C13" s="169"/>
      <c r="D13" s="170">
        <v>89030</v>
      </c>
      <c r="E13" s="171"/>
      <c r="F13" s="172">
        <v>47836</v>
      </c>
      <c r="G13" s="173"/>
      <c r="H13" s="159"/>
    </row>
    <row r="14" spans="1:8" x14ac:dyDescent="0.15">
      <c r="A14" s="160"/>
      <c r="B14" s="161"/>
      <c r="C14" s="162"/>
      <c r="D14" s="163">
        <v>67244</v>
      </c>
      <c r="E14" s="164"/>
      <c r="F14" s="165">
        <v>24476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0.35</v>
      </c>
      <c r="C19" s="174">
        <f>ROUND(VALUE(SUBSTITUTE(実質収支比率等に係る経年分析!G$48,"▲","-")),2)</f>
        <v>0.55000000000000004</v>
      </c>
      <c r="D19" s="174">
        <f>ROUND(VALUE(SUBSTITUTE(実質収支比率等に係る経年分析!H$48,"▲","-")),2)</f>
        <v>6.2</v>
      </c>
      <c r="E19" s="174">
        <f>ROUND(VALUE(SUBSTITUTE(実質収支比率等に係る経年分析!I$48,"▲","-")),2)</f>
        <v>7.96</v>
      </c>
      <c r="F19" s="174">
        <f>ROUND(VALUE(SUBSTITUTE(実質収支比率等に係る経年分析!J$48,"▲","-")),2)</f>
        <v>5.93</v>
      </c>
    </row>
    <row r="20" spans="1:11" x14ac:dyDescent="0.15">
      <c r="A20" s="174" t="s">
        <v>53</v>
      </c>
      <c r="B20" s="174">
        <f>ROUND(VALUE(SUBSTITUTE(実質収支比率等に係る経年分析!F$47,"▲","-")),2)</f>
        <v>29.34</v>
      </c>
      <c r="C20" s="174">
        <f>ROUND(VALUE(SUBSTITUTE(実質収支比率等に係る経年分析!G$47,"▲","-")),2)</f>
        <v>24.27</v>
      </c>
      <c r="D20" s="174">
        <f>ROUND(VALUE(SUBSTITUTE(実質収支比率等に係る経年分析!H$47,"▲","-")),2)</f>
        <v>23.67</v>
      </c>
      <c r="E20" s="174">
        <f>ROUND(VALUE(SUBSTITUTE(実質収支比率等に係る経年分析!I$47,"▲","-")),2)</f>
        <v>27.57</v>
      </c>
      <c r="F20" s="174">
        <f>ROUND(VALUE(SUBSTITUTE(実質収支比率等に係る経年分析!J$47,"▲","-")),2)</f>
        <v>31.48</v>
      </c>
    </row>
    <row r="21" spans="1:11" x14ac:dyDescent="0.15">
      <c r="A21" s="174" t="s">
        <v>54</v>
      </c>
      <c r="B21" s="174">
        <f>IF(ISNUMBER(VALUE(SUBSTITUTE(実質収支比率等に係る経年分析!F$49,"▲","-"))),ROUND(VALUE(SUBSTITUTE(実質収支比率等に係る経年分析!F$49,"▲","-")),2),NA())</f>
        <v>-5.91</v>
      </c>
      <c r="C21" s="174">
        <f>IF(ISNUMBER(VALUE(SUBSTITUTE(実質収支比率等に係る経年分析!G$49,"▲","-"))),ROUND(VALUE(SUBSTITUTE(実質収支比率等に係る経年分析!G$49,"▲","-")),2),NA())</f>
        <v>-3.72</v>
      </c>
      <c r="D21" s="174">
        <f>IF(ISNUMBER(VALUE(SUBSTITUTE(実質収支比率等に係る経年分析!H$49,"▲","-"))),ROUND(VALUE(SUBSTITUTE(実質収支比率等に係る経年分析!H$49,"▲","-")),2),NA())</f>
        <v>5.92</v>
      </c>
      <c r="E21" s="174">
        <f>IF(ISNUMBER(VALUE(SUBSTITUTE(実質収支比率等に係る経年分析!I$49,"▲","-"))),ROUND(VALUE(SUBSTITUTE(実質収支比率等に係る経年分析!I$49,"▲","-")),2),NA())</f>
        <v>4.8499999999999996</v>
      </c>
      <c r="F21" s="174">
        <f>IF(ISNUMBER(VALUE(SUBSTITUTE(実質収支比率等に係る経年分析!J$49,"▲","-"))),ROUND(VALUE(SUBSTITUTE(実質収支比率等に係る経年分析!J$49,"▲","-")),2),NA())</f>
        <v>2.04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0.02</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土地取得特別会計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0.05</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7.0000000000000007E-2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v>
      </c>
    </row>
    <row r="31" spans="1:11" x14ac:dyDescent="0.15">
      <c r="A31" s="175" t="str">
        <f>IF(連結実質赤字比率に係る赤字・黒字の構成分析!C$39="",NA(),連結実質赤字比率に係る赤字・黒字の構成分析!C$39)</f>
        <v>簡易水道事業特別会計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0.35</v>
      </c>
    </row>
    <row r="32" spans="1:11" x14ac:dyDescent="0.15">
      <c r="A32" s="175" t="str">
        <f>IF(連結実質赤字比率に係る赤字・黒字の構成分析!C$38="",NA(),連結実質赤字比率に係る赤字・黒字の構成分析!C$38)</f>
        <v>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0.14000000000000001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0.44</v>
      </c>
    </row>
    <row r="33" spans="1:16" x14ac:dyDescent="0.15">
      <c r="A33" s="175" t="str">
        <f>IF(連結実質赤字比率に係る赤字・黒字の構成分析!C$37="",NA(),連結実質赤字比率に係る赤字・黒字の構成分析!C$37)</f>
        <v>国民健康保険事業特別会計事業勘定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0.44</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2.19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1.1200000000000001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1.02</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0.22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0.42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6.15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7.91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5.87</v>
      </c>
    </row>
    <row r="36" spans="1:16" x14ac:dyDescent="0.15">
      <c r="A36" s="175" t="str">
        <f>IF(連結実質赤字比率に係る赤字・黒字の構成分析!C$34="",NA(),連結実質赤字比率に係る赤字・黒字の構成分析!C$34)</f>
        <v>水道事業特別会計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32.229999999999997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31.29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31.29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29.77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31.75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1379</v>
      </c>
      <c r="E42" s="176"/>
      <c r="F42" s="176"/>
      <c r="G42" s="176">
        <f>'実質公債費比率（分子）の構造'!L$52</f>
        <v>1375</v>
      </c>
      <c r="H42" s="176"/>
      <c r="I42" s="176"/>
      <c r="J42" s="176">
        <f>'実質公債費比率（分子）の構造'!M$52</f>
        <v>1280</v>
      </c>
      <c r="K42" s="176"/>
      <c r="L42" s="176"/>
      <c r="M42" s="176">
        <f>'実質公債費比率（分子）の構造'!N$52</f>
        <v>1289</v>
      </c>
      <c r="N42" s="176"/>
      <c r="O42" s="176"/>
      <c r="P42" s="176">
        <f>'実質公債費比率（分子）の構造'!O$52</f>
        <v>1269</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132</v>
      </c>
      <c r="C45" s="176"/>
      <c r="D45" s="176"/>
      <c r="E45" s="176">
        <f>'実質公債費比率（分子）の構造'!L$49</f>
        <v>123</v>
      </c>
      <c r="F45" s="176"/>
      <c r="G45" s="176"/>
      <c r="H45" s="176">
        <f>'実質公債費比率（分子）の構造'!M$49</f>
        <v>45</v>
      </c>
      <c r="I45" s="176"/>
      <c r="J45" s="176"/>
      <c r="K45" s="176">
        <f>'実質公債費比率（分子）の構造'!N$49</f>
        <v>47</v>
      </c>
      <c r="L45" s="176"/>
      <c r="M45" s="176"/>
      <c r="N45" s="176">
        <f>'実質公債費比率（分子）の構造'!O$49</f>
        <v>47</v>
      </c>
      <c r="O45" s="176"/>
      <c r="P45" s="176"/>
    </row>
    <row r="46" spans="1:16" x14ac:dyDescent="0.15">
      <c r="A46" s="176" t="s">
        <v>64</v>
      </c>
      <c r="B46" s="176">
        <f>'実質公債費比率（分子）の構造'!K$48</f>
        <v>271</v>
      </c>
      <c r="C46" s="176"/>
      <c r="D46" s="176"/>
      <c r="E46" s="176">
        <f>'実質公債費比率（分子）の構造'!L$48</f>
        <v>251</v>
      </c>
      <c r="F46" s="176"/>
      <c r="G46" s="176"/>
      <c r="H46" s="176">
        <f>'実質公債費比率（分子）の構造'!M$48</f>
        <v>247</v>
      </c>
      <c r="I46" s="176"/>
      <c r="J46" s="176"/>
      <c r="K46" s="176">
        <f>'実質公債費比率（分子）の構造'!N$48</f>
        <v>221</v>
      </c>
      <c r="L46" s="176"/>
      <c r="M46" s="176"/>
      <c r="N46" s="176">
        <f>'実質公債費比率（分子）の構造'!O$48</f>
        <v>170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1520</v>
      </c>
      <c r="C49" s="176"/>
      <c r="D49" s="176"/>
      <c r="E49" s="176">
        <f>'実質公債費比率（分子）の構造'!L$45</f>
        <v>1564</v>
      </c>
      <c r="F49" s="176"/>
      <c r="G49" s="176"/>
      <c r="H49" s="176">
        <f>'実質公債費比率（分子）の構造'!M$45</f>
        <v>1508</v>
      </c>
      <c r="I49" s="176"/>
      <c r="J49" s="176"/>
      <c r="K49" s="176">
        <f>'実質公債費比率（分子）の構造'!N$45</f>
        <v>1511</v>
      </c>
      <c r="L49" s="176"/>
      <c r="M49" s="176"/>
      <c r="N49" s="176">
        <f>'実質公債費比率（分子）の構造'!O$45</f>
        <v>1540</v>
      </c>
      <c r="O49" s="176"/>
      <c r="P49" s="176"/>
    </row>
    <row r="50" spans="1:16" x14ac:dyDescent="0.15">
      <c r="A50" s="176" t="s">
        <v>67</v>
      </c>
      <c r="B50" s="176" t="e">
        <f>NA()</f>
        <v>#N/A</v>
      </c>
      <c r="C50" s="176">
        <f>IF(ISNUMBER('実質公債費比率（分子）の構造'!K$53),'実質公債費比率（分子）の構造'!K$53,NA())</f>
        <v>544</v>
      </c>
      <c r="D50" s="176" t="e">
        <f>NA()</f>
        <v>#N/A</v>
      </c>
      <c r="E50" s="176" t="e">
        <f>NA()</f>
        <v>#N/A</v>
      </c>
      <c r="F50" s="176">
        <f>IF(ISNUMBER('実質公債費比率（分子）の構造'!L$53),'実質公債費比率（分子）の構造'!L$53,NA())</f>
        <v>563</v>
      </c>
      <c r="G50" s="176" t="e">
        <f>NA()</f>
        <v>#N/A</v>
      </c>
      <c r="H50" s="176" t="e">
        <f>NA()</f>
        <v>#N/A</v>
      </c>
      <c r="I50" s="176">
        <f>IF(ISNUMBER('実質公債費比率（分子）の構造'!M$53),'実質公債費比率（分子）の構造'!M$53,NA())</f>
        <v>520</v>
      </c>
      <c r="J50" s="176" t="e">
        <f>NA()</f>
        <v>#N/A</v>
      </c>
      <c r="K50" s="176" t="e">
        <f>NA()</f>
        <v>#N/A</v>
      </c>
      <c r="L50" s="176">
        <f>IF(ISNUMBER('実質公債費比率（分子）の構造'!N$53),'実質公債費比率（分子）の構造'!N$53,NA())</f>
        <v>490</v>
      </c>
      <c r="M50" s="176" t="e">
        <f>NA()</f>
        <v>#N/A</v>
      </c>
      <c r="N50" s="176" t="e">
        <f>NA()</f>
        <v>#N/A</v>
      </c>
      <c r="O50" s="176">
        <f>IF(ISNUMBER('実質公債費比率（分子）の構造'!O$53),'実質公債費比率（分子）の構造'!O$53,NA())</f>
        <v>488</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14183</v>
      </c>
      <c r="E56" s="175"/>
      <c r="F56" s="175"/>
      <c r="G56" s="175">
        <f>'将来負担比率（分子）の構造'!J$52</f>
        <v>13447</v>
      </c>
      <c r="H56" s="175"/>
      <c r="I56" s="175"/>
      <c r="J56" s="175">
        <f>'将来負担比率（分子）の構造'!K$52</f>
        <v>12900</v>
      </c>
      <c r="K56" s="175"/>
      <c r="L56" s="175"/>
      <c r="M56" s="175">
        <f>'将来負担比率（分子）の構造'!L$52</f>
        <v>12290</v>
      </c>
      <c r="N56" s="175"/>
      <c r="O56" s="175"/>
      <c r="P56" s="175">
        <f>'将来負担比率（分子）の構造'!M$52</f>
        <v>11578</v>
      </c>
    </row>
    <row r="57" spans="1:16" x14ac:dyDescent="0.15">
      <c r="A57" s="175" t="s">
        <v>42</v>
      </c>
      <c r="B57" s="175"/>
      <c r="C57" s="175"/>
      <c r="D57" s="175">
        <f>'将来負担比率（分子）の構造'!I$51</f>
        <v>807</v>
      </c>
      <c r="E57" s="175"/>
      <c r="F57" s="175"/>
      <c r="G57" s="175">
        <f>'将来負担比率（分子）の構造'!J$51</f>
        <v>733</v>
      </c>
      <c r="H57" s="175"/>
      <c r="I57" s="175"/>
      <c r="J57" s="175">
        <f>'将来負担比率（分子）の構造'!K$51</f>
        <v>727</v>
      </c>
      <c r="K57" s="175"/>
      <c r="L57" s="175"/>
      <c r="M57" s="175">
        <f>'将来負担比率（分子）の構造'!L$51</f>
        <v>788</v>
      </c>
      <c r="N57" s="175"/>
      <c r="O57" s="175"/>
      <c r="P57" s="175">
        <f>'将来負担比率（分子）の構造'!M$51</f>
        <v>815</v>
      </c>
    </row>
    <row r="58" spans="1:16" x14ac:dyDescent="0.15">
      <c r="A58" s="175" t="s">
        <v>41</v>
      </c>
      <c r="B58" s="175"/>
      <c r="C58" s="175"/>
      <c r="D58" s="175">
        <f>'将来負担比率（分子）の構造'!I$50</f>
        <v>4248</v>
      </c>
      <c r="E58" s="175"/>
      <c r="F58" s="175"/>
      <c r="G58" s="175">
        <f>'将来負担比率（分子）の構造'!J$50</f>
        <v>4169</v>
      </c>
      <c r="H58" s="175"/>
      <c r="I58" s="175"/>
      <c r="J58" s="175">
        <f>'将来負担比率（分子）の構造'!K$50</f>
        <v>4414</v>
      </c>
      <c r="K58" s="175"/>
      <c r="L58" s="175"/>
      <c r="M58" s="175">
        <f>'将来負担比率（分子）の構造'!L$50</f>
        <v>4855</v>
      </c>
      <c r="N58" s="175"/>
      <c r="O58" s="175"/>
      <c r="P58" s="175">
        <f>'将来負担比率（分子）の構造'!M$50</f>
        <v>5297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13</v>
      </c>
      <c r="C61" s="175"/>
      <c r="D61" s="175"/>
      <c r="E61" s="175">
        <f>'将来負担比率（分子）の構造'!J$46</f>
        <v>9</v>
      </c>
      <c r="F61" s="175"/>
      <c r="G61" s="175"/>
      <c r="H61" s="175">
        <f>'将来負担比率（分子）の構造'!K$46</f>
        <v>6</v>
      </c>
      <c r="I61" s="175"/>
      <c r="J61" s="175"/>
      <c r="K61" s="175">
        <f>'将来負担比率（分子）の構造'!L$46</f>
        <v>3</v>
      </c>
      <c r="L61" s="175"/>
      <c r="M61" s="175"/>
      <c r="N61" s="175" t="str">
        <f>'将来負担比率（分子）の構造'!M$46</f>
        <v>-</v>
      </c>
      <c r="O61" s="175"/>
      <c r="P61" s="175"/>
    </row>
    <row r="62" spans="1:16" x14ac:dyDescent="0.15">
      <c r="A62" s="175" t="s">
        <v>35</v>
      </c>
      <c r="B62" s="175">
        <f>'将来負担比率（分子）の構造'!I$45</f>
        <v>1669</v>
      </c>
      <c r="C62" s="175"/>
      <c r="D62" s="175"/>
      <c r="E62" s="175">
        <f>'将来負担比率（分子）の構造'!J$45</f>
        <v>1542</v>
      </c>
      <c r="F62" s="175"/>
      <c r="G62" s="175"/>
      <c r="H62" s="175">
        <f>'将来負担比率（分子）の構造'!K$45</f>
        <v>1528</v>
      </c>
      <c r="I62" s="175"/>
      <c r="J62" s="175"/>
      <c r="K62" s="175">
        <f>'将来負担比率（分子）の構造'!L$45</f>
        <v>1489</v>
      </c>
      <c r="L62" s="175"/>
      <c r="M62" s="175"/>
      <c r="N62" s="175">
        <f>'将来負担比率（分子）の構造'!M$45</f>
        <v>1526</v>
      </c>
      <c r="O62" s="175"/>
      <c r="P62" s="175"/>
    </row>
    <row r="63" spans="1:16" x14ac:dyDescent="0.15">
      <c r="A63" s="175" t="s">
        <v>34</v>
      </c>
      <c r="B63" s="175">
        <f>'将来負担比率（分子）の構造'!I$44</f>
        <v>830</v>
      </c>
      <c r="C63" s="175"/>
      <c r="D63" s="175"/>
      <c r="E63" s="175">
        <f>'将来負担比率（分子）の構造'!J$44</f>
        <v>708</v>
      </c>
      <c r="F63" s="175"/>
      <c r="G63" s="175"/>
      <c r="H63" s="175">
        <f>'将来負担比率（分子）の構造'!K$44</f>
        <v>652</v>
      </c>
      <c r="I63" s="175"/>
      <c r="J63" s="175"/>
      <c r="K63" s="175">
        <f>'将来負担比率（分子）の構造'!L$44</f>
        <v>625</v>
      </c>
      <c r="L63" s="175"/>
      <c r="M63" s="175"/>
      <c r="N63" s="175">
        <f>'将来負担比率（分子）の構造'!M$44</f>
        <v>588</v>
      </c>
      <c r="O63" s="175"/>
      <c r="P63" s="175"/>
    </row>
    <row r="64" spans="1:16" x14ac:dyDescent="0.15">
      <c r="A64" s="175" t="s">
        <v>33</v>
      </c>
      <c r="B64" s="175">
        <f>'将来負担比率（分子）の構造'!I$43</f>
        <v>1803</v>
      </c>
      <c r="C64" s="175"/>
      <c r="D64" s="175"/>
      <c r="E64" s="175">
        <f>'将来負担比率（分子）の構造'!J$43</f>
        <v>1758</v>
      </c>
      <c r="F64" s="175"/>
      <c r="G64" s="175"/>
      <c r="H64" s="175">
        <f>'将来負担比率（分子）の構造'!K$43</f>
        <v>1684</v>
      </c>
      <c r="I64" s="175"/>
      <c r="J64" s="175"/>
      <c r="K64" s="175">
        <f>'将来負担比率（分子）の構造'!L$43</f>
        <v>1563</v>
      </c>
      <c r="L64" s="175"/>
      <c r="M64" s="175"/>
      <c r="N64" s="175">
        <f>'将来負担比率（分子）の構造'!M$43</f>
        <v>1542</v>
      </c>
      <c r="O64" s="175"/>
      <c r="P64" s="175"/>
    </row>
    <row r="65" spans="1:16" x14ac:dyDescent="0.15">
      <c r="A65" s="175" t="s">
        <v>32</v>
      </c>
      <c r="B65" s="175">
        <f>'将来負担比率（分子）の構造'!I$42</f>
        <v>1095</v>
      </c>
      <c r="C65" s="175"/>
      <c r="D65" s="175"/>
      <c r="E65" s="175">
        <f>'将来負担比率（分子）の構造'!J$42</f>
        <v>796</v>
      </c>
      <c r="F65" s="175"/>
      <c r="G65" s="175"/>
      <c r="H65" s="175">
        <f>'将来負担比率（分子）の構造'!K$42</f>
        <v>444</v>
      </c>
      <c r="I65" s="175"/>
      <c r="J65" s="175"/>
      <c r="K65" s="175">
        <f>'将来負担比率（分子）の構造'!L$42</f>
        <v>399</v>
      </c>
      <c r="L65" s="175"/>
      <c r="M65" s="175"/>
      <c r="N65" s="175">
        <f>'将来負担比率（分子）の構造'!M$42</f>
        <v>354</v>
      </c>
      <c r="O65" s="175"/>
      <c r="P65" s="175"/>
    </row>
    <row r="66" spans="1:16" x14ac:dyDescent="0.15">
      <c r="A66" s="175" t="s">
        <v>31</v>
      </c>
      <c r="B66" s="175">
        <f>'将来負担比率（分子）の構造'!I$41</f>
        <v>15651</v>
      </c>
      <c r="C66" s="175"/>
      <c r="D66" s="175"/>
      <c r="E66" s="175">
        <f>'将来負担比率（分子）の構造'!J$41</f>
        <v>16321</v>
      </c>
      <c r="F66" s="175"/>
      <c r="G66" s="175"/>
      <c r="H66" s="175">
        <f>'将来負担比率（分子）の構造'!K$41</f>
        <v>16727</v>
      </c>
      <c r="I66" s="175"/>
      <c r="J66" s="175"/>
      <c r="K66" s="175">
        <f>'将来負担比率（分子）の構造'!L$41</f>
        <v>16171</v>
      </c>
      <c r="L66" s="175"/>
      <c r="M66" s="175"/>
      <c r="N66" s="175">
        <f>'将来負担比率（分子）の構造'!M$41</f>
        <v>15278</v>
      </c>
      <c r="O66" s="175"/>
      <c r="P66" s="175"/>
    </row>
    <row r="67" spans="1:16" x14ac:dyDescent="0.15">
      <c r="A67" s="175" t="s">
        <v>71</v>
      </c>
      <c r="B67" s="175" t="e">
        <f>NA()</f>
        <v>#N/A</v>
      </c>
      <c r="C67" s="175">
        <f>IF(ISNUMBER('将来負担比率（分子）の構造'!I$53), IF('将来負担比率（分子）の構造'!I$53 &lt; 0, 0, '将来負担比率（分子）の構造'!I$53), NA())</f>
        <v>1823</v>
      </c>
      <c r="D67" s="175" t="e">
        <f>NA()</f>
        <v>#N/A</v>
      </c>
      <c r="E67" s="175" t="e">
        <f>NA()</f>
        <v>#N/A</v>
      </c>
      <c r="F67" s="175">
        <f>IF(ISNUMBER('将来負担比率（分子）の構造'!J$53), IF('将来負担比率（分子）の構造'!J$53 &lt; 0, 0, '将来負担比率（分子）の構造'!J$53), NA())</f>
        <v>2784</v>
      </c>
      <c r="G67" s="175" t="e">
        <f>NA()</f>
        <v>#N/A</v>
      </c>
      <c r="H67" s="175" t="e">
        <f>NA()</f>
        <v>#N/A</v>
      </c>
      <c r="I67" s="175">
        <f>IF(ISNUMBER('将来負担比率（分子）の構造'!K$53), IF('将来負担比率（分子）の構造'!K$53 &lt; 0, 0, '将来負担比率（分子）の構造'!K$53), NA())</f>
        <v>3001</v>
      </c>
      <c r="J67" s="175" t="e">
        <f>NA()</f>
        <v>#N/A</v>
      </c>
      <c r="K67" s="175" t="e">
        <f>NA()</f>
        <v>#N/A</v>
      </c>
      <c r="L67" s="175">
        <f>IF(ISNUMBER('将来負担比率（分子）の構造'!L$53), IF('将来負担比率（分子）の構造'!L$53 &lt; 0, 0, '将来負担比率（分子）の構造'!L$53), NA())</f>
        <v>2318</v>
      </c>
      <c r="M67" s="175" t="e">
        <f>NA()</f>
        <v>#N/A</v>
      </c>
      <c r="N67" s="175" t="e">
        <f>NA()</f>
        <v>#N/A</v>
      </c>
      <c r="O67" s="175">
        <f>IF(ISNUMBER('将来負担比率（分子）の構造'!M$53), IF('将来負担比率（分子）の構造'!M$53 &lt; 0, 0, '将来負担比率（分子）の構造'!M$53), NA())</f>
        <v>1598</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1799</v>
      </c>
      <c r="C72" s="179">
        <f>基金残高に係る経年分析!G55</f>
        <v>2040</v>
      </c>
      <c r="D72" s="179">
        <f>基金残高に係る経年分析!H55</f>
        <v>2339</v>
      </c>
    </row>
    <row r="73" spans="1:16" x14ac:dyDescent="0.15">
      <c r="A73" s="178" t="s">
        <v>74</v>
      </c>
      <c r="B73" s="179">
        <f>基金残高に係る経年分析!F56</f>
        <v>253</v>
      </c>
      <c r="C73" s="179">
        <f>基金残高に係る経年分析!G56</f>
        <v>253</v>
      </c>
      <c r="D73" s="179">
        <f>基金残高に係る経年分析!H56</f>
        <v>312</v>
      </c>
    </row>
    <row r="74" spans="1:16" x14ac:dyDescent="0.15">
      <c r="A74" s="178" t="s">
        <v>75</v>
      </c>
      <c r="B74" s="179">
        <f>基金残高に係る経年分析!F57</f>
        <v>2656</v>
      </c>
      <c r="C74" s="179">
        <f>基金残高に係る経年分析!G57</f>
        <v>2837</v>
      </c>
      <c r="D74" s="179">
        <f>基金残高に係る経年分析!H57</f>
        <v>2931</v>
      </c>
    </row>
  </sheetData>
  <sheetProtection algorithmName="SHA-512" hashValue="3u6mA0YDrCiK4bPoySEf5orn+Gra6seRMmjhY738N8WJyjsKs5PA4JeUYViktDoQ9hi0es7AuKUWkpz5PpcvQw==" saltValue="dcYJwQDaa3sb9tzg+gEXe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2025-03-07T06:07:32Z</cp:lastPrinted>
  <dcterms:created xsi:type="dcterms:W3CDTF">2025-02-19T03:57:06Z</dcterms:created>
  <dcterms:modified xsi:type="dcterms:W3CDTF">2025-03-07T06:07:58Z</dcterms:modified>
  <cp:category/>
</cp:coreProperties>
</file>